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dovinacg\Desktop\"/>
    </mc:Choice>
  </mc:AlternateContent>
  <bookViews>
    <workbookView xWindow="0" yWindow="0" windowWidth="24240" windowHeight="12300" firstSheet="2" activeTab="5"/>
  </bookViews>
  <sheets>
    <sheet name="DEČKI E" sheetId="1" state="hidden" r:id="rId1"/>
    <sheet name="DEČKI D" sheetId="2" state="hidden" r:id="rId2"/>
    <sheet name="DEČKI C" sheetId="3" r:id="rId3"/>
    <sheet name="DEČKI B" sheetId="4" r:id="rId4"/>
    <sheet name="DEČKI A" sheetId="5" r:id="rId5"/>
    <sheet name="MM" sheetId="6" r:id="rId6"/>
    <sheet name="MM Podpis" sheetId="9" state="hidden" r:id="rId7"/>
    <sheet name="SM" sheetId="10" state="hidden" r:id="rId8"/>
    <sheet name="SM Podpis" sheetId="11" state="hidden" r:id="rId9"/>
    <sheet name="Elite" sheetId="12" state="hidden" r:id="rId10"/>
    <sheet name="Elite podpis" sheetId="13" state="hidden" r:id="rId11"/>
    <sheet name="Predšolski" sheetId="14" state="hidden" r:id="rId12"/>
    <sheet name="1-5 razred" sheetId="15" state="hidden" r:id="rId13"/>
    <sheet name="6-9 razred" sheetId="16" state="hidden" r:id="rId14"/>
    <sheet name="List8" sheetId="8" r:id="rId15"/>
    <sheet name="List1" sheetId="17" state="hidden" r:id="rId16"/>
  </sheets>
  <definedNames>
    <definedName name="_xlnm._FilterDatabase" localSheetId="14" hidden="1">List8!$A$1:$W$203</definedName>
  </definedNames>
  <calcPr calcId="162913"/>
</workbook>
</file>

<file path=xl/calcChain.xml><?xml version="1.0" encoding="utf-8"?>
<calcChain xmlns="http://schemas.openxmlformats.org/spreadsheetml/2006/main">
  <c r="C44" i="6" l="1"/>
  <c r="D44" i="6"/>
  <c r="E44" i="6"/>
  <c r="F44" i="6"/>
  <c r="C43" i="6"/>
  <c r="D43" i="6"/>
  <c r="E43" i="6"/>
  <c r="F43" i="6"/>
  <c r="C52" i="6"/>
  <c r="D52" i="6"/>
  <c r="E52" i="6"/>
  <c r="F52" i="6"/>
  <c r="C53" i="6"/>
  <c r="D53" i="6"/>
  <c r="E53" i="6"/>
  <c r="F53" i="6"/>
  <c r="C54" i="6"/>
  <c r="D54" i="6"/>
  <c r="E54" i="6"/>
  <c r="F54" i="6"/>
  <c r="C55" i="6"/>
  <c r="D55" i="6"/>
  <c r="E55" i="6"/>
  <c r="F55" i="6"/>
  <c r="C56" i="6"/>
  <c r="D56" i="6"/>
  <c r="E56" i="6"/>
  <c r="F56" i="6"/>
  <c r="C57" i="6"/>
  <c r="D57" i="6"/>
  <c r="E57" i="6"/>
  <c r="F57" i="6"/>
  <c r="C58" i="6"/>
  <c r="D58" i="6"/>
  <c r="E58" i="6"/>
  <c r="F58" i="6"/>
  <c r="C59" i="6"/>
  <c r="D59" i="6"/>
  <c r="E59" i="6"/>
  <c r="F59" i="6"/>
  <c r="C60" i="6"/>
  <c r="D60" i="6"/>
  <c r="E60" i="6"/>
  <c r="F60" i="6"/>
  <c r="C61" i="6"/>
  <c r="D61" i="6"/>
  <c r="E61" i="6"/>
  <c r="F61" i="6"/>
  <c r="C62" i="6"/>
  <c r="D62" i="6"/>
  <c r="E62" i="6"/>
  <c r="F62" i="6"/>
  <c r="C63" i="6"/>
  <c r="D63" i="6"/>
  <c r="E63" i="6"/>
  <c r="F63" i="6"/>
  <c r="C64" i="6"/>
  <c r="D64" i="6"/>
  <c r="E64" i="6"/>
  <c r="F64" i="6"/>
  <c r="C65" i="6"/>
  <c r="D65" i="6"/>
  <c r="E65" i="6"/>
  <c r="F65" i="6"/>
  <c r="C66" i="6"/>
  <c r="D66" i="6"/>
  <c r="E66" i="6"/>
  <c r="F66" i="6"/>
  <c r="C67" i="6"/>
  <c r="D67" i="6"/>
  <c r="E67" i="6"/>
  <c r="F67" i="6"/>
  <c r="F51" i="6"/>
  <c r="E51" i="6"/>
  <c r="D51" i="6"/>
  <c r="C51" i="6"/>
  <c r="C8" i="6"/>
  <c r="D8" i="6"/>
  <c r="E8" i="6"/>
  <c r="F8" i="6"/>
  <c r="C9" i="6"/>
  <c r="D9" i="6"/>
  <c r="E9" i="6"/>
  <c r="F9" i="6"/>
  <c r="C10" i="6"/>
  <c r="D10" i="6"/>
  <c r="E10" i="6"/>
  <c r="F10" i="6"/>
  <c r="C11" i="6"/>
  <c r="D11" i="6"/>
  <c r="E11" i="6"/>
  <c r="F11" i="6"/>
  <c r="C12" i="6"/>
  <c r="D12" i="6"/>
  <c r="E12" i="6"/>
  <c r="F12" i="6"/>
  <c r="C13" i="6"/>
  <c r="D13" i="6"/>
  <c r="E13" i="6"/>
  <c r="F13" i="6"/>
  <c r="C14" i="6"/>
  <c r="D14" i="6"/>
  <c r="E14" i="6"/>
  <c r="F14" i="6"/>
  <c r="C15" i="6"/>
  <c r="D15" i="6"/>
  <c r="E15" i="6"/>
  <c r="F15" i="6"/>
  <c r="C16" i="6"/>
  <c r="D16" i="6"/>
  <c r="E16" i="6"/>
  <c r="F16" i="6"/>
  <c r="C17" i="6"/>
  <c r="D17" i="6"/>
  <c r="E17" i="6"/>
  <c r="F17" i="6"/>
  <c r="C18" i="6"/>
  <c r="D18" i="6"/>
  <c r="E18" i="6"/>
  <c r="F18" i="6"/>
  <c r="C19" i="6"/>
  <c r="D19" i="6"/>
  <c r="E19" i="6"/>
  <c r="F19" i="6"/>
  <c r="C20" i="6"/>
  <c r="D20" i="6"/>
  <c r="E20" i="6"/>
  <c r="F20" i="6"/>
  <c r="C21" i="6"/>
  <c r="D21" i="6"/>
  <c r="E21" i="6"/>
  <c r="F21" i="6"/>
  <c r="C22" i="6"/>
  <c r="D22" i="6"/>
  <c r="E22" i="6"/>
  <c r="F22" i="6"/>
  <c r="C23" i="6"/>
  <c r="D23" i="6"/>
  <c r="E23" i="6"/>
  <c r="F23" i="6"/>
  <c r="C24" i="6"/>
  <c r="D24" i="6"/>
  <c r="E24" i="6"/>
  <c r="F24" i="6"/>
  <c r="C25" i="6"/>
  <c r="D25" i="6"/>
  <c r="E25" i="6"/>
  <c r="F25" i="6"/>
  <c r="C26" i="6"/>
  <c r="D26" i="6"/>
  <c r="E26" i="6"/>
  <c r="F26" i="6"/>
  <c r="C27" i="6"/>
  <c r="D27" i="6"/>
  <c r="E27" i="6"/>
  <c r="F27" i="6"/>
  <c r="C28" i="6"/>
  <c r="D28" i="6"/>
  <c r="E28" i="6"/>
  <c r="F28" i="6"/>
  <c r="C29" i="6"/>
  <c r="D29" i="6"/>
  <c r="E29" i="6"/>
  <c r="F29" i="6"/>
  <c r="C30" i="6"/>
  <c r="D30" i="6"/>
  <c r="E30" i="6"/>
  <c r="F30" i="6"/>
  <c r="C31" i="6"/>
  <c r="D31" i="6"/>
  <c r="E31" i="6"/>
  <c r="F31" i="6"/>
  <c r="C32" i="6"/>
  <c r="D32" i="6"/>
  <c r="E32" i="6"/>
  <c r="F32" i="6"/>
  <c r="C33" i="6"/>
  <c r="D33" i="6"/>
  <c r="E33" i="6"/>
  <c r="F33" i="6"/>
  <c r="C34" i="6"/>
  <c r="D34" i="6"/>
  <c r="E34" i="6"/>
  <c r="F34" i="6"/>
  <c r="C35" i="6"/>
  <c r="D35" i="6"/>
  <c r="E35" i="6"/>
  <c r="F35" i="6"/>
  <c r="C36" i="6"/>
  <c r="D36" i="6"/>
  <c r="E36" i="6"/>
  <c r="F36" i="6"/>
  <c r="C37" i="6"/>
  <c r="D37" i="6"/>
  <c r="E37" i="6"/>
  <c r="F37" i="6"/>
  <c r="C38" i="6"/>
  <c r="D38" i="6"/>
  <c r="E38" i="6"/>
  <c r="F38" i="6"/>
  <c r="C39" i="6"/>
  <c r="D39" i="6"/>
  <c r="E39" i="6"/>
  <c r="F39" i="6"/>
  <c r="C40" i="6"/>
  <c r="D40" i="6"/>
  <c r="E40" i="6"/>
  <c r="F40" i="6"/>
  <c r="C41" i="6"/>
  <c r="D41" i="6"/>
  <c r="E41" i="6"/>
  <c r="F41" i="6"/>
  <c r="C42" i="6"/>
  <c r="D42" i="6"/>
  <c r="E42" i="6"/>
  <c r="F42" i="6"/>
  <c r="F7" i="6"/>
  <c r="E7" i="6"/>
  <c r="D7" i="6"/>
  <c r="C7" i="6"/>
  <c r="C57" i="5"/>
  <c r="D57" i="5"/>
  <c r="E57" i="5"/>
  <c r="F57" i="5"/>
  <c r="C58" i="5"/>
  <c r="D58" i="5"/>
  <c r="E58" i="5"/>
  <c r="F58" i="5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E20" i="4"/>
  <c r="F20" i="4"/>
  <c r="C21" i="4"/>
  <c r="D21" i="4"/>
  <c r="E21" i="4"/>
  <c r="F21" i="4"/>
  <c r="C22" i="4"/>
  <c r="D22" i="4"/>
  <c r="E22" i="4"/>
  <c r="F22" i="4"/>
  <c r="C23" i="4"/>
  <c r="D23" i="4"/>
  <c r="E23" i="4"/>
  <c r="F23" i="4"/>
  <c r="C24" i="4"/>
  <c r="D24" i="4"/>
  <c r="E24" i="4"/>
  <c r="F24" i="4"/>
  <c r="C25" i="4"/>
  <c r="D25" i="4"/>
  <c r="E25" i="4"/>
  <c r="F25" i="4"/>
  <c r="C26" i="4"/>
  <c r="D26" i="4"/>
  <c r="E26" i="4"/>
  <c r="F26" i="4"/>
  <c r="C27" i="4"/>
  <c r="D27" i="4"/>
  <c r="E27" i="4"/>
  <c r="F27" i="4"/>
  <c r="C28" i="4"/>
  <c r="D28" i="4"/>
  <c r="E28" i="4"/>
  <c r="F28" i="4"/>
  <c r="C29" i="4"/>
  <c r="D29" i="4"/>
  <c r="E29" i="4"/>
  <c r="F29" i="4"/>
  <c r="C30" i="4"/>
  <c r="D30" i="4"/>
  <c r="E30" i="4"/>
  <c r="F30" i="4"/>
  <c r="C31" i="4"/>
  <c r="D31" i="4"/>
  <c r="E31" i="4"/>
  <c r="F31" i="4"/>
  <c r="C32" i="4"/>
  <c r="D32" i="4"/>
  <c r="E32" i="4"/>
  <c r="F32" i="4"/>
  <c r="C33" i="4"/>
  <c r="D33" i="4"/>
  <c r="E33" i="4"/>
  <c r="F33" i="4"/>
  <c r="C34" i="4"/>
  <c r="D34" i="4"/>
  <c r="E34" i="4"/>
  <c r="F34" i="4"/>
  <c r="C35" i="4"/>
  <c r="D35" i="4"/>
  <c r="E35" i="4"/>
  <c r="F35" i="4"/>
  <c r="C36" i="4"/>
  <c r="D36" i="4"/>
  <c r="E36" i="4"/>
  <c r="F36" i="4"/>
  <c r="C37" i="4"/>
  <c r="D37" i="4"/>
  <c r="E37" i="4"/>
  <c r="F37" i="4"/>
  <c r="C67" i="3"/>
  <c r="D67" i="3"/>
  <c r="E67" i="3"/>
  <c r="F67" i="3"/>
  <c r="E43" i="3" l="1"/>
  <c r="D52" i="5"/>
  <c r="E53" i="4"/>
  <c r="E14" i="4"/>
  <c r="E53" i="5" l="1"/>
  <c r="F43" i="3" l="1"/>
  <c r="D43" i="3"/>
  <c r="C43" i="3"/>
  <c r="C33" i="3"/>
  <c r="D33" i="3"/>
  <c r="E33" i="3"/>
  <c r="F33" i="3"/>
  <c r="C34" i="3"/>
  <c r="D34" i="3"/>
  <c r="E34" i="3"/>
  <c r="F34" i="3"/>
  <c r="C35" i="3"/>
  <c r="D35" i="3"/>
  <c r="E35" i="3"/>
  <c r="F35" i="3"/>
  <c r="C36" i="3"/>
  <c r="D36" i="3"/>
  <c r="E36" i="3"/>
  <c r="F36" i="3"/>
  <c r="C37" i="3"/>
  <c r="D37" i="3"/>
  <c r="E37" i="3"/>
  <c r="F37" i="3"/>
  <c r="C38" i="3"/>
  <c r="D38" i="3"/>
  <c r="E38" i="3"/>
  <c r="F38" i="3"/>
  <c r="C39" i="3"/>
  <c r="D39" i="3"/>
  <c r="E39" i="3"/>
  <c r="F39" i="3"/>
  <c r="C40" i="3"/>
  <c r="D40" i="3"/>
  <c r="E40" i="3"/>
  <c r="F40" i="3"/>
  <c r="C41" i="3"/>
  <c r="D41" i="3"/>
  <c r="E41" i="3"/>
  <c r="F41" i="3"/>
  <c r="C42" i="3"/>
  <c r="D42" i="3"/>
  <c r="E42" i="3"/>
  <c r="F42" i="3"/>
  <c r="F66" i="3" l="1"/>
  <c r="E66" i="3"/>
  <c r="D66" i="3"/>
  <c r="C66" i="3"/>
  <c r="F65" i="3"/>
  <c r="E65" i="3"/>
  <c r="D65" i="3"/>
  <c r="C65" i="3"/>
  <c r="F64" i="3"/>
  <c r="E64" i="3"/>
  <c r="D64" i="3"/>
  <c r="C64" i="3"/>
  <c r="F63" i="3"/>
  <c r="E63" i="3"/>
  <c r="D63" i="3"/>
  <c r="C63" i="3"/>
  <c r="C52" i="3" l="1"/>
  <c r="D52" i="3"/>
  <c r="E52" i="3"/>
  <c r="F52" i="3"/>
  <c r="C53" i="3"/>
  <c r="D53" i="3"/>
  <c r="E53" i="3"/>
  <c r="F53" i="3"/>
  <c r="C54" i="3"/>
  <c r="D54" i="3"/>
  <c r="E54" i="3"/>
  <c r="F54" i="3"/>
  <c r="C55" i="3"/>
  <c r="D55" i="3"/>
  <c r="E55" i="3"/>
  <c r="F55" i="3"/>
  <c r="C56" i="3"/>
  <c r="D56" i="3"/>
  <c r="E56" i="3"/>
  <c r="F56" i="3"/>
  <c r="C57" i="3"/>
  <c r="D57" i="3"/>
  <c r="E57" i="3"/>
  <c r="F57" i="3"/>
  <c r="C16" i="3"/>
  <c r="D16" i="3"/>
  <c r="E16" i="3"/>
  <c r="F16" i="3"/>
  <c r="C17" i="3"/>
  <c r="D17" i="3"/>
  <c r="E17" i="3"/>
  <c r="F17" i="3"/>
  <c r="C18" i="3"/>
  <c r="D18" i="3"/>
  <c r="E18" i="3"/>
  <c r="F18" i="3"/>
  <c r="C19" i="3"/>
  <c r="D19" i="3"/>
  <c r="E19" i="3"/>
  <c r="F19" i="3"/>
  <c r="C20" i="3"/>
  <c r="D20" i="3"/>
  <c r="E20" i="3"/>
  <c r="F20" i="3"/>
  <c r="C21" i="3"/>
  <c r="D21" i="3"/>
  <c r="E21" i="3"/>
  <c r="F21" i="3"/>
  <c r="C22" i="3"/>
  <c r="D22" i="3"/>
  <c r="E22" i="3"/>
  <c r="F22" i="3"/>
  <c r="C23" i="3"/>
  <c r="D23" i="3"/>
  <c r="E23" i="3"/>
  <c r="F23" i="3"/>
  <c r="C24" i="3"/>
  <c r="D24" i="3"/>
  <c r="E24" i="3"/>
  <c r="F24" i="3"/>
  <c r="C25" i="3"/>
  <c r="D25" i="3"/>
  <c r="E25" i="3"/>
  <c r="F25" i="3"/>
  <c r="C26" i="3"/>
  <c r="D26" i="3"/>
  <c r="E26" i="3"/>
  <c r="F26" i="3"/>
  <c r="C27" i="3"/>
  <c r="D27" i="3"/>
  <c r="E27" i="3"/>
  <c r="F27" i="3"/>
  <c r="C28" i="3"/>
  <c r="D28" i="3"/>
  <c r="E28" i="3"/>
  <c r="F28" i="3"/>
  <c r="C29" i="3"/>
  <c r="D29" i="3"/>
  <c r="E29" i="3"/>
  <c r="F29" i="3"/>
  <c r="C30" i="3"/>
  <c r="D30" i="3"/>
  <c r="E30" i="3"/>
  <c r="F30" i="3"/>
  <c r="C31" i="3"/>
  <c r="D31" i="3"/>
  <c r="E31" i="3"/>
  <c r="F31" i="3"/>
  <c r="C32" i="3"/>
  <c r="D32" i="3"/>
  <c r="E32" i="3"/>
  <c r="F32" i="3"/>
  <c r="B23" i="9" l="1"/>
  <c r="B24" i="9"/>
  <c r="B25" i="9"/>
  <c r="B26" i="9"/>
  <c r="B22" i="9"/>
  <c r="C19" i="2"/>
  <c r="D19" i="2"/>
  <c r="E19" i="2"/>
  <c r="F19" i="2"/>
  <c r="C56" i="5" l="1"/>
  <c r="D56" i="5"/>
  <c r="E56" i="5"/>
  <c r="F56" i="5"/>
  <c r="C55" i="5"/>
  <c r="D55" i="5"/>
  <c r="E55" i="5"/>
  <c r="F55" i="5"/>
  <c r="E8" i="1" l="1"/>
  <c r="B5" i="9" l="1"/>
  <c r="B6" i="9"/>
  <c r="B7" i="9"/>
  <c r="B8" i="9"/>
  <c r="B9" i="9"/>
  <c r="B10" i="9"/>
  <c r="B11" i="9"/>
  <c r="B12" i="9"/>
  <c r="B13" i="9"/>
  <c r="B4" i="9"/>
  <c r="C5" i="9"/>
  <c r="D5" i="9"/>
  <c r="E5" i="9"/>
  <c r="C6" i="9"/>
  <c r="D6" i="9"/>
  <c r="E6" i="9"/>
  <c r="C7" i="9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E4" i="9"/>
  <c r="D4" i="9"/>
  <c r="C4" i="9"/>
  <c r="C50" i="5"/>
  <c r="C22" i="9" s="1"/>
  <c r="C54" i="5" l="1"/>
  <c r="C26" i="9" s="1"/>
  <c r="F54" i="5"/>
  <c r="E54" i="5"/>
  <c r="E26" i="9" s="1"/>
  <c r="D54" i="5"/>
  <c r="D26" i="9" s="1"/>
  <c r="F53" i="5"/>
  <c r="E25" i="9"/>
  <c r="D53" i="5"/>
  <c r="D25" i="9" s="1"/>
  <c r="C53" i="5"/>
  <c r="C25" i="9" s="1"/>
  <c r="F52" i="5"/>
  <c r="E52" i="5"/>
  <c r="E24" i="9" s="1"/>
  <c r="D24" i="9"/>
  <c r="C52" i="5"/>
  <c r="C24" i="9" s="1"/>
  <c r="F51" i="5"/>
  <c r="E51" i="5"/>
  <c r="E23" i="9" s="1"/>
  <c r="D51" i="5"/>
  <c r="D23" i="9" s="1"/>
  <c r="C51" i="5"/>
  <c r="C23" i="9" s="1"/>
  <c r="F50" i="5"/>
  <c r="E50" i="5"/>
  <c r="E22" i="9" s="1"/>
  <c r="D50" i="5"/>
  <c r="D22" i="9" s="1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D19" i="5"/>
  <c r="E19" i="5"/>
  <c r="F19" i="5"/>
  <c r="C20" i="5"/>
  <c r="D20" i="5"/>
  <c r="E20" i="5"/>
  <c r="F20" i="5"/>
  <c r="C21" i="5"/>
  <c r="D21" i="5"/>
  <c r="E21" i="5"/>
  <c r="F21" i="5"/>
  <c r="C22" i="5"/>
  <c r="D22" i="5"/>
  <c r="E22" i="5"/>
  <c r="F22" i="5"/>
  <c r="C23" i="5"/>
  <c r="D23" i="5"/>
  <c r="E23" i="5"/>
  <c r="F23" i="5"/>
  <c r="C24" i="5"/>
  <c r="D24" i="5"/>
  <c r="E24" i="5"/>
  <c r="F24" i="5"/>
  <c r="C25" i="5"/>
  <c r="D25" i="5"/>
  <c r="E25" i="5"/>
  <c r="F25" i="5"/>
  <c r="C26" i="5"/>
  <c r="D26" i="5"/>
  <c r="E26" i="5"/>
  <c r="F26" i="5"/>
  <c r="C7" i="5"/>
  <c r="F7" i="5"/>
  <c r="E7" i="5"/>
  <c r="D7" i="5"/>
  <c r="C51" i="3"/>
  <c r="F51" i="3"/>
  <c r="E51" i="3"/>
  <c r="D51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C13" i="3"/>
  <c r="D13" i="3"/>
  <c r="E13" i="3"/>
  <c r="F13" i="3"/>
  <c r="C14" i="3"/>
  <c r="D14" i="3"/>
  <c r="E14" i="3"/>
  <c r="F14" i="3"/>
  <c r="C15" i="3"/>
  <c r="D15" i="3"/>
  <c r="E15" i="3"/>
  <c r="F15" i="3"/>
  <c r="F5" i="3"/>
  <c r="E5" i="3"/>
  <c r="D5" i="3"/>
  <c r="C5" i="3"/>
  <c r="C57" i="2"/>
  <c r="D57" i="2"/>
  <c r="E57" i="2"/>
  <c r="F57" i="2"/>
  <c r="C58" i="2"/>
  <c r="D58" i="2"/>
  <c r="E58" i="2"/>
  <c r="F58" i="2"/>
  <c r="C56" i="2"/>
  <c r="F56" i="2"/>
  <c r="E56" i="2"/>
  <c r="D56" i="2"/>
  <c r="F55" i="2"/>
  <c r="E55" i="2"/>
  <c r="D55" i="2"/>
  <c r="C55" i="2"/>
  <c r="F54" i="2"/>
  <c r="E54" i="2"/>
  <c r="D54" i="2"/>
  <c r="C54" i="2"/>
  <c r="F53" i="2"/>
  <c r="E53" i="2"/>
  <c r="D53" i="2"/>
  <c r="C53" i="2"/>
  <c r="F52" i="2"/>
  <c r="E52" i="2"/>
  <c r="D52" i="2"/>
  <c r="C52" i="2"/>
  <c r="F51" i="2"/>
  <c r="E51" i="2"/>
  <c r="D51" i="2"/>
  <c r="C51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8" i="2"/>
  <c r="F8" i="2"/>
  <c r="E8" i="2"/>
  <c r="D8" i="2"/>
  <c r="C15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D15" i="1"/>
  <c r="E15" i="1"/>
  <c r="F15" i="1"/>
  <c r="C8" i="1"/>
  <c r="F8" i="1"/>
  <c r="D8" i="1"/>
  <c r="C55" i="10"/>
  <c r="D55" i="10"/>
  <c r="E55" i="10"/>
  <c r="F55" i="10"/>
  <c r="C56" i="10"/>
  <c r="D56" i="10"/>
  <c r="E56" i="10"/>
  <c r="F56" i="10"/>
  <c r="C57" i="10"/>
  <c r="D57" i="10"/>
  <c r="E57" i="10"/>
  <c r="F57" i="10"/>
  <c r="C58" i="10"/>
  <c r="D58" i="10"/>
  <c r="E58" i="10"/>
  <c r="F58" i="10"/>
  <c r="C59" i="10"/>
  <c r="D59" i="10"/>
  <c r="E59" i="10"/>
  <c r="F59" i="10"/>
  <c r="C60" i="10"/>
  <c r="D60" i="10"/>
  <c r="E60" i="10"/>
  <c r="F60" i="10"/>
  <c r="C61" i="10"/>
  <c r="D61" i="10"/>
  <c r="E61" i="10"/>
  <c r="F61" i="10"/>
  <c r="C62" i="10"/>
  <c r="D62" i="10"/>
  <c r="E62" i="10"/>
  <c r="F62" i="10"/>
  <c r="C63" i="10"/>
  <c r="D63" i="10"/>
  <c r="E63" i="10"/>
  <c r="F63" i="10"/>
  <c r="C64" i="10"/>
  <c r="D64" i="10"/>
  <c r="E64" i="10"/>
  <c r="F64" i="10"/>
  <c r="C65" i="10"/>
  <c r="D65" i="10"/>
  <c r="E65" i="10"/>
  <c r="F65" i="10"/>
  <c r="C66" i="10"/>
  <c r="D66" i="10"/>
  <c r="E66" i="10"/>
  <c r="F66" i="10"/>
  <c r="C67" i="10"/>
  <c r="D67" i="10"/>
  <c r="E67" i="10"/>
  <c r="F67" i="10"/>
  <c r="C68" i="10"/>
  <c r="D68" i="10"/>
  <c r="E68" i="10"/>
  <c r="F68" i="10"/>
  <c r="C69" i="10"/>
  <c r="D69" i="10"/>
  <c r="E69" i="10"/>
  <c r="F69" i="10"/>
  <c r="C70" i="10"/>
  <c r="D70" i="10"/>
  <c r="E70" i="10"/>
  <c r="F70" i="10"/>
  <c r="C71" i="10"/>
  <c r="D71" i="10"/>
  <c r="E71" i="10"/>
  <c r="F71" i="10"/>
  <c r="C72" i="10"/>
  <c r="D72" i="10"/>
  <c r="E72" i="10"/>
  <c r="F72" i="10"/>
  <c r="C73" i="10"/>
  <c r="D73" i="10"/>
  <c r="E73" i="10"/>
  <c r="F73" i="10"/>
  <c r="C74" i="10"/>
  <c r="D74" i="10"/>
  <c r="E74" i="10"/>
  <c r="F74" i="10"/>
  <c r="C75" i="10"/>
  <c r="D75" i="10"/>
  <c r="E75" i="10"/>
  <c r="F75" i="10"/>
  <c r="C76" i="10"/>
  <c r="D76" i="10"/>
  <c r="E76" i="10"/>
  <c r="F76" i="10"/>
  <c r="C77" i="10"/>
  <c r="D77" i="10"/>
  <c r="E77" i="10"/>
  <c r="F77" i="10"/>
  <c r="C78" i="10"/>
  <c r="D78" i="10"/>
  <c r="E78" i="10"/>
  <c r="F78" i="10"/>
  <c r="C79" i="10"/>
  <c r="D79" i="10"/>
  <c r="E79" i="10"/>
  <c r="F79" i="10"/>
  <c r="F54" i="10"/>
  <c r="E54" i="10"/>
  <c r="D54" i="10"/>
  <c r="C54" i="10"/>
  <c r="F53" i="10"/>
  <c r="E53" i="10"/>
  <c r="D53" i="10"/>
  <c r="C53" i="10"/>
  <c r="F52" i="10"/>
  <c r="E52" i="10"/>
  <c r="D52" i="10"/>
  <c r="C52" i="10"/>
  <c r="C8" i="10"/>
  <c r="D8" i="10"/>
  <c r="E8" i="10"/>
  <c r="F8" i="10"/>
  <c r="C9" i="10"/>
  <c r="D9" i="10"/>
  <c r="E9" i="10"/>
  <c r="F9" i="10"/>
  <c r="C10" i="10"/>
  <c r="D10" i="10"/>
  <c r="E10" i="10"/>
  <c r="F10" i="10"/>
  <c r="C11" i="10"/>
  <c r="D11" i="10"/>
  <c r="E11" i="10"/>
  <c r="F11" i="10"/>
  <c r="C12" i="10"/>
  <c r="D12" i="10"/>
  <c r="E12" i="10"/>
  <c r="F12" i="10"/>
  <c r="C13" i="10"/>
  <c r="D13" i="10"/>
  <c r="E13" i="10"/>
  <c r="F13" i="10"/>
  <c r="C14" i="10"/>
  <c r="D14" i="10"/>
  <c r="E14" i="10"/>
  <c r="F14" i="10"/>
  <c r="C15" i="10"/>
  <c r="D15" i="10"/>
  <c r="E15" i="10"/>
  <c r="F15" i="10"/>
  <c r="C16" i="10"/>
  <c r="D16" i="10"/>
  <c r="E16" i="10"/>
  <c r="F16" i="10"/>
  <c r="C17" i="10"/>
  <c r="D17" i="10"/>
  <c r="E17" i="10"/>
  <c r="F17" i="10"/>
  <c r="C18" i="10"/>
  <c r="D18" i="10"/>
  <c r="E18" i="10"/>
  <c r="F18" i="10"/>
  <c r="C19" i="10"/>
  <c r="D19" i="10"/>
  <c r="E19" i="10"/>
  <c r="F19" i="10"/>
  <c r="C20" i="10"/>
  <c r="D20" i="10"/>
  <c r="E20" i="10"/>
  <c r="F20" i="10"/>
  <c r="C21" i="10"/>
  <c r="D21" i="10"/>
  <c r="E21" i="10"/>
  <c r="F21" i="10"/>
  <c r="C22" i="10"/>
  <c r="D22" i="10"/>
  <c r="E22" i="10"/>
  <c r="F22" i="10"/>
  <c r="C23" i="10"/>
  <c r="D23" i="10"/>
  <c r="E23" i="10"/>
  <c r="F23" i="10"/>
  <c r="C24" i="10"/>
  <c r="D24" i="10"/>
  <c r="E24" i="10"/>
  <c r="F24" i="10"/>
  <c r="C25" i="10"/>
  <c r="D25" i="10"/>
  <c r="E25" i="10"/>
  <c r="F25" i="10"/>
  <c r="C26" i="10"/>
  <c r="D26" i="10"/>
  <c r="E26" i="10"/>
  <c r="F26" i="10"/>
  <c r="C27" i="10"/>
  <c r="D27" i="10"/>
  <c r="E27" i="10"/>
  <c r="F27" i="10"/>
  <c r="C28" i="10"/>
  <c r="D28" i="10"/>
  <c r="E28" i="10"/>
  <c r="F28" i="10"/>
  <c r="C29" i="10"/>
  <c r="D29" i="10"/>
  <c r="E29" i="10"/>
  <c r="F29" i="10"/>
  <c r="C30" i="10"/>
  <c r="D30" i="10"/>
  <c r="E30" i="10"/>
  <c r="F30" i="10"/>
  <c r="C31" i="10"/>
  <c r="D31" i="10"/>
  <c r="E31" i="10"/>
  <c r="F31" i="10"/>
  <c r="C32" i="10"/>
  <c r="D32" i="10"/>
  <c r="E32" i="10"/>
  <c r="F32" i="10"/>
  <c r="C33" i="10"/>
  <c r="D33" i="10"/>
  <c r="E33" i="10"/>
  <c r="F33" i="10"/>
  <c r="C34" i="10"/>
  <c r="D34" i="10"/>
  <c r="E34" i="10"/>
  <c r="F34" i="10"/>
  <c r="C35" i="10"/>
  <c r="D35" i="10"/>
  <c r="E35" i="10"/>
  <c r="F35" i="10"/>
  <c r="C36" i="10"/>
  <c r="D36" i="10"/>
  <c r="E36" i="10"/>
  <c r="F36" i="10"/>
  <c r="C37" i="10"/>
  <c r="D37" i="10"/>
  <c r="E37" i="10"/>
  <c r="F37" i="10"/>
  <c r="C38" i="10"/>
  <c r="D38" i="10"/>
  <c r="E38" i="10"/>
  <c r="F38" i="10"/>
  <c r="C39" i="10"/>
  <c r="D39" i="10"/>
  <c r="E39" i="10"/>
  <c r="F39" i="10"/>
  <c r="C40" i="10"/>
  <c r="D40" i="10"/>
  <c r="E40" i="10"/>
  <c r="F40" i="10"/>
  <c r="C41" i="10"/>
  <c r="D41" i="10"/>
  <c r="E41" i="10"/>
  <c r="F41" i="10"/>
  <c r="C42" i="10"/>
  <c r="D42" i="10"/>
  <c r="E42" i="10"/>
  <c r="F42" i="10"/>
  <c r="C43" i="10"/>
  <c r="D43" i="10"/>
  <c r="E43" i="10"/>
  <c r="F43" i="10"/>
  <c r="C44" i="10"/>
  <c r="D44" i="10"/>
  <c r="E44" i="10"/>
  <c r="F44" i="10"/>
  <c r="C45" i="10"/>
  <c r="D45" i="10"/>
  <c r="E45" i="10"/>
  <c r="F45" i="10"/>
  <c r="F7" i="10"/>
  <c r="E7" i="10"/>
  <c r="D7" i="10"/>
  <c r="C7" i="10"/>
  <c r="F54" i="4"/>
  <c r="E54" i="4"/>
  <c r="E9" i="4"/>
  <c r="C52" i="4"/>
  <c r="C54" i="4"/>
  <c r="C9" i="4"/>
  <c r="E8" i="4"/>
  <c r="E10" i="4"/>
  <c r="F55" i="4"/>
  <c r="D52" i="4"/>
  <c r="C12" i="4"/>
  <c r="C13" i="4"/>
  <c r="F9" i="4"/>
  <c r="D9" i="4"/>
  <c r="E15" i="4"/>
  <c r="C8" i="4"/>
  <c r="F12" i="4"/>
  <c r="F7" i="4"/>
  <c r="D15" i="4"/>
  <c r="D8" i="4"/>
  <c r="F52" i="4"/>
  <c r="C11" i="4"/>
  <c r="F8" i="4"/>
  <c r="D53" i="4"/>
  <c r="C15" i="4"/>
  <c r="E7" i="4"/>
  <c r="D14" i="4"/>
  <c r="C10" i="4"/>
  <c r="C16" i="4"/>
  <c r="F13" i="4"/>
  <c r="F15" i="4"/>
  <c r="D54" i="4"/>
  <c r="F11" i="4"/>
  <c r="C7" i="4"/>
  <c r="E13" i="4"/>
  <c r="E16" i="4"/>
  <c r="D7" i="4"/>
  <c r="C14" i="4"/>
  <c r="D10" i="4"/>
  <c r="D11" i="4"/>
  <c r="E11" i="4"/>
  <c r="C55" i="4"/>
  <c r="F53" i="4"/>
  <c r="E55" i="4"/>
  <c r="D12" i="4"/>
  <c r="E12" i="4"/>
  <c r="F14" i="4"/>
  <c r="D13" i="4"/>
  <c r="D16" i="4"/>
  <c r="D55" i="4"/>
  <c r="F10" i="4"/>
  <c r="F16" i="4"/>
  <c r="C53" i="4"/>
  <c r="E52" i="4"/>
</calcChain>
</file>

<file path=xl/sharedStrings.xml><?xml version="1.0" encoding="utf-8"?>
<sst xmlns="http://schemas.openxmlformats.org/spreadsheetml/2006/main" count="2653" uniqueCount="878">
  <si>
    <t>Uvrstitev</t>
  </si>
  <si>
    <t>Štart. št</t>
  </si>
  <si>
    <t>UCI koda</t>
  </si>
  <si>
    <t>Čas</t>
  </si>
  <si>
    <t>KD SLOGA 1902 IDRIJA</t>
  </si>
  <si>
    <t xml:space="preserve">KATEGORIJA: </t>
  </si>
  <si>
    <t>Glavni sodnik:</t>
  </si>
  <si>
    <t>Ime</t>
  </si>
  <si>
    <t>Priimek</t>
  </si>
  <si>
    <t>Klub</t>
  </si>
  <si>
    <t>Marcel</t>
  </si>
  <si>
    <t>Aleš</t>
  </si>
  <si>
    <t>Jan</t>
  </si>
  <si>
    <t>Jaka</t>
  </si>
  <si>
    <t>KK ADRIA MOBIL</t>
  </si>
  <si>
    <t>Nik</t>
  </si>
  <si>
    <t>Anže</t>
  </si>
  <si>
    <t>Luka</t>
  </si>
  <si>
    <t>David</t>
  </si>
  <si>
    <t>Žan</t>
  </si>
  <si>
    <t>Nejc</t>
  </si>
  <si>
    <t>Žiga</t>
  </si>
  <si>
    <t>PERUTNINA PTUJ</t>
  </si>
  <si>
    <t>Andraž</t>
  </si>
  <si>
    <t>Jure</t>
  </si>
  <si>
    <t>Primož</t>
  </si>
  <si>
    <t>Vid</t>
  </si>
  <si>
    <t>Gašper</t>
  </si>
  <si>
    <t>Jon</t>
  </si>
  <si>
    <t>Martin</t>
  </si>
  <si>
    <t>JOVAN</t>
  </si>
  <si>
    <t>Jakob</t>
  </si>
  <si>
    <t>Enej</t>
  </si>
  <si>
    <t>Grega</t>
  </si>
  <si>
    <t>TANIN SEVNICA</t>
  </si>
  <si>
    <t>Leon</t>
  </si>
  <si>
    <t>Gal</t>
  </si>
  <si>
    <t>Aljaž</t>
  </si>
  <si>
    <t>Miha</t>
  </si>
  <si>
    <t>Matic</t>
  </si>
  <si>
    <t>Tomaž</t>
  </si>
  <si>
    <t>Rok</t>
  </si>
  <si>
    <t>Urban</t>
  </si>
  <si>
    <t>Simon</t>
  </si>
  <si>
    <t>Maj</t>
  </si>
  <si>
    <t>Marko</t>
  </si>
  <si>
    <t>Tim</t>
  </si>
  <si>
    <t>Gregor</t>
  </si>
  <si>
    <t>Timotej</t>
  </si>
  <si>
    <t>Tilen</t>
  </si>
  <si>
    <t>Mai</t>
  </si>
  <si>
    <t>Blaž</t>
  </si>
  <si>
    <t>Žak</t>
  </si>
  <si>
    <t>Roko</t>
  </si>
  <si>
    <t>Hana</t>
  </si>
  <si>
    <t>REZULTATI</t>
  </si>
  <si>
    <t>DEČKI E (U13)</t>
  </si>
  <si>
    <t>Zap. št.</t>
  </si>
  <si>
    <t xml:space="preserve">        STARTNA LISTA</t>
  </si>
  <si>
    <t>UCI ID</t>
  </si>
  <si>
    <t>Štart. Št</t>
  </si>
  <si>
    <t>PREVEJŠEK</t>
  </si>
  <si>
    <t>BEVC</t>
  </si>
  <si>
    <t>100 175 551 62</t>
  </si>
  <si>
    <t>MURŠEC</t>
  </si>
  <si>
    <t>100 500 158 10</t>
  </si>
  <si>
    <t>KIRBIŠ</t>
  </si>
  <si>
    <t>100 500 167 19</t>
  </si>
  <si>
    <t>BK RIJEKA</t>
  </si>
  <si>
    <t>ROZMAN</t>
  </si>
  <si>
    <t>PŠENIČNIK</t>
  </si>
  <si>
    <t>100 175 574 85</t>
  </si>
  <si>
    <t>PETERLIN</t>
  </si>
  <si>
    <t>OMRZEL</t>
  </si>
  <si>
    <t>100 175 564 75</t>
  </si>
  <si>
    <t>ZAJC</t>
  </si>
  <si>
    <t>ROG AS</t>
  </si>
  <si>
    <t>GREGORČIČ</t>
  </si>
  <si>
    <t>100 501 503 94</t>
  </si>
  <si>
    <t>KK KRANJ</t>
  </si>
  <si>
    <t>BK ZADAR</t>
  </si>
  <si>
    <t>NOVAK</t>
  </si>
  <si>
    <t>Laura</t>
  </si>
  <si>
    <t>JEROMEL</t>
  </si>
  <si>
    <t>100 500 141 90</t>
  </si>
  <si>
    <t>100 601 582 69</t>
  </si>
  <si>
    <t>SKOK</t>
  </si>
  <si>
    <t>VRTAR</t>
  </si>
  <si>
    <t>100 529 828 95</t>
  </si>
  <si>
    <t>Črt</t>
  </si>
  <si>
    <t>KAFERLE</t>
  </si>
  <si>
    <t>Gaj</t>
  </si>
  <si>
    <t>ČERNE</t>
  </si>
  <si>
    <t>MAJNIK</t>
  </si>
  <si>
    <t>100 175 918 41</t>
  </si>
  <si>
    <t>KELNER</t>
  </si>
  <si>
    <t>ŽAGAR</t>
  </si>
  <si>
    <t>Domen</t>
  </si>
  <si>
    <t>SUŠNIK</t>
  </si>
  <si>
    <t>FLAJS</t>
  </si>
  <si>
    <t>100 176 151 80</t>
  </si>
  <si>
    <t>BOŽNAR PROSEN</t>
  </si>
  <si>
    <t>100 176 152 81</t>
  </si>
  <si>
    <t>KALAN</t>
  </si>
  <si>
    <t>HORVAT</t>
  </si>
  <si>
    <t>KOGOVŠEK</t>
  </si>
  <si>
    <t>KK BLED</t>
  </si>
  <si>
    <t>Matej</t>
  </si>
  <si>
    <t>Lovro</t>
  </si>
  <si>
    <t>DEBEVEC</t>
  </si>
  <si>
    <t>PODLESNIK</t>
  </si>
  <si>
    <t>HOČEVAR</t>
  </si>
  <si>
    <t>Mark</t>
  </si>
  <si>
    <t>KOVAČIČ</t>
  </si>
  <si>
    <t>COLNAR</t>
  </si>
  <si>
    <t>PAJEK</t>
  </si>
  <si>
    <t>Fran</t>
  </si>
  <si>
    <t>PENKO</t>
  </si>
  <si>
    <t>Radoslav</t>
  </si>
  <si>
    <t>ROGINA</t>
  </si>
  <si>
    <t>ADRIA MOBIL (ADR)</t>
  </si>
  <si>
    <t>GROŠELJ</t>
  </si>
  <si>
    <t>GOLČER</t>
  </si>
  <si>
    <t>GAZVODA</t>
  </si>
  <si>
    <t>Alex</t>
  </si>
  <si>
    <t>SANKOVIĆ</t>
  </si>
  <si>
    <t>Miran</t>
  </si>
  <si>
    <t>KURNIK</t>
  </si>
  <si>
    <t>Tadej</t>
  </si>
  <si>
    <t>LOGAR</t>
  </si>
  <si>
    <t>DRINOVEC</t>
  </si>
  <si>
    <t>PAVLIČ</t>
  </si>
  <si>
    <t xml:space="preserve">MEBLOJOGI KULT SOLKAN </t>
  </si>
  <si>
    <t>OBAL</t>
  </si>
  <si>
    <t>Robert</t>
  </si>
  <si>
    <t>JENKO</t>
  </si>
  <si>
    <t>Dušan</t>
  </si>
  <si>
    <t>RAJOVIĆ</t>
  </si>
  <si>
    <t>Gorazd</t>
  </si>
  <si>
    <t>PER</t>
  </si>
  <si>
    <t>KATRAŠNIK</t>
  </si>
  <si>
    <t>BOZIC</t>
  </si>
  <si>
    <t>VEBER</t>
  </si>
  <si>
    <t>ŠMID</t>
  </si>
  <si>
    <t>KRANJC</t>
  </si>
  <si>
    <t>Gregor Matija</t>
  </si>
  <si>
    <t>RUČIGAJ</t>
  </si>
  <si>
    <t>PRAH</t>
  </si>
  <si>
    <t>POGAČAR</t>
  </si>
  <si>
    <t>Izidor</t>
  </si>
  <si>
    <t>JERMAN</t>
  </si>
  <si>
    <t>FINKŠT</t>
  </si>
  <si>
    <t>PRIMOŽIČ</t>
  </si>
  <si>
    <t>MAJOLI</t>
  </si>
  <si>
    <t>Filip</t>
  </si>
  <si>
    <t>KVASINA</t>
  </si>
  <si>
    <t>ČOTAR</t>
  </si>
  <si>
    <t>Lorenzo</t>
  </si>
  <si>
    <t>MARENZI</t>
  </si>
  <si>
    <t>ROŠKAR</t>
  </si>
  <si>
    <t>KRAMBERGER</t>
  </si>
  <si>
    <t>ČIBEJ</t>
  </si>
  <si>
    <t>Jurij</t>
  </si>
  <si>
    <t>100 631 889 15</t>
  </si>
  <si>
    <t>100 597 333 88</t>
  </si>
  <si>
    <t>ZUPAN</t>
  </si>
  <si>
    <t>SVETLIČIČ</t>
  </si>
  <si>
    <t>Josip</t>
  </si>
  <si>
    <t>BK FORTICA</t>
  </si>
  <si>
    <t>FRŽOP</t>
  </si>
  <si>
    <t>BBK ORLOV KRUG</t>
  </si>
  <si>
    <t>STAREJŠI MLADINCI</t>
  </si>
  <si>
    <t>RATAJ</t>
  </si>
  <si>
    <t>100 176 292 27</t>
  </si>
  <si>
    <t>100 158 310 87</t>
  </si>
  <si>
    <t>Kristijan</t>
  </si>
  <si>
    <t>100 176 290 25</t>
  </si>
  <si>
    <t>GAJŠAK</t>
  </si>
  <si>
    <t>100 558 639 00</t>
  </si>
  <si>
    <t>100 176 323 58</t>
  </si>
  <si>
    <t>Patrik</t>
  </si>
  <si>
    <t>BOGATAJ</t>
  </si>
  <si>
    <t>100 176 324 59</t>
  </si>
  <si>
    <t>BAHČ</t>
  </si>
  <si>
    <t>100 176 326 61</t>
  </si>
  <si>
    <t>Peter</t>
  </si>
  <si>
    <t>100 175 796 16</t>
  </si>
  <si>
    <t>Jernej</t>
  </si>
  <si>
    <t>PAJ</t>
  </si>
  <si>
    <t>100 159 191 95</t>
  </si>
  <si>
    <t>MEDVED</t>
  </si>
  <si>
    <t>100 175 801 21</t>
  </si>
  <si>
    <t>Nace</t>
  </si>
  <si>
    <t>MALOVIČ</t>
  </si>
  <si>
    <t>100 175 795 15</t>
  </si>
  <si>
    <t>Sven</t>
  </si>
  <si>
    <t>JAKOPOVIĆ</t>
  </si>
  <si>
    <t>HOZJAN</t>
  </si>
  <si>
    <t>100 175 797 17</t>
  </si>
  <si>
    <t>100 175 613 27</t>
  </si>
  <si>
    <t>TERŽAN</t>
  </si>
  <si>
    <t>100 175 610 24</t>
  </si>
  <si>
    <t>SKUK</t>
  </si>
  <si>
    <t>100 175 819 39</t>
  </si>
  <si>
    <t>100 176 537 78</t>
  </si>
  <si>
    <t>RAZPOTNIK</t>
  </si>
  <si>
    <t>100 176 093 22</t>
  </si>
  <si>
    <t>Viktor</t>
  </si>
  <si>
    <t>POTOČKI</t>
  </si>
  <si>
    <t>OSTERVUH</t>
  </si>
  <si>
    <t>100 158 289 66</t>
  </si>
  <si>
    <t>LEGENŠTEIN</t>
  </si>
  <si>
    <t>100 175 612 26</t>
  </si>
  <si>
    <t>KUGONIČ</t>
  </si>
  <si>
    <t>100 175 611 25</t>
  </si>
  <si>
    <t>Krištof</t>
  </si>
  <si>
    <t>100 175 615 29</t>
  </si>
  <si>
    <t>100 175 840 60</t>
  </si>
  <si>
    <t>JANČAR</t>
  </si>
  <si>
    <t>100 175 835 55</t>
  </si>
  <si>
    <t>JAGODIC</t>
  </si>
  <si>
    <t>100 175 821 41</t>
  </si>
  <si>
    <t>100 175 623 37</t>
  </si>
  <si>
    <t>CUNDER</t>
  </si>
  <si>
    <t>100 175 834 54</t>
  </si>
  <si>
    <t>Pavel</t>
  </si>
  <si>
    <t>CIZELJ</t>
  </si>
  <si>
    <t>100 158 300 77</t>
  </si>
  <si>
    <t>BOŽIČ</t>
  </si>
  <si>
    <t>100 175 632 46</t>
  </si>
  <si>
    <t>100 176 012 38</t>
  </si>
  <si>
    <t>PIRIH</t>
  </si>
  <si>
    <t>100 175 890 13</t>
  </si>
  <si>
    <t>OMAN</t>
  </si>
  <si>
    <t>100 176 011 37</t>
  </si>
  <si>
    <t>KUŠAR</t>
  </si>
  <si>
    <t>100 176 015 41</t>
  </si>
  <si>
    <t>KOSTELEC</t>
  </si>
  <si>
    <t>100 598 350 38</t>
  </si>
  <si>
    <t>KAVŠEK</t>
  </si>
  <si>
    <t>ČADEŽ</t>
  </si>
  <si>
    <t>100 176 014 40</t>
  </si>
  <si>
    <t>TROTOVŠEK</t>
  </si>
  <si>
    <t>100 559 899 96</t>
  </si>
  <si>
    <t>100 176 473 14</t>
  </si>
  <si>
    <t>Veljko</t>
  </si>
  <si>
    <t>STOJNIC</t>
  </si>
  <si>
    <t>S TEAM SOMBOR</t>
  </si>
  <si>
    <t>SRB19990204</t>
  </si>
  <si>
    <t>Zvonimir</t>
  </si>
  <si>
    <t>ZADRO</t>
  </si>
  <si>
    <t>BK SOKOL VINKOVCI</t>
  </si>
  <si>
    <t>Ivan</t>
  </si>
  <si>
    <t>ŠOTOLA</t>
  </si>
  <si>
    <t>Toni</t>
  </si>
  <si>
    <t>SRBIĆ</t>
  </si>
  <si>
    <t>CRO20000531</t>
  </si>
  <si>
    <t>MATEK</t>
  </si>
  <si>
    <t>CRO20001101</t>
  </si>
  <si>
    <t>GRGIĆ</t>
  </si>
  <si>
    <t>CRO19990830</t>
  </si>
  <si>
    <t>BUDIMIR</t>
  </si>
  <si>
    <t>Marin</t>
  </si>
  <si>
    <t>JOTANOVIĆ</t>
  </si>
  <si>
    <t>BAVEC</t>
  </si>
  <si>
    <t>100 175 690 07</t>
  </si>
  <si>
    <t>KATEGORIJA: MLAJŠI MLADINCI</t>
  </si>
  <si>
    <t>Klub/Ekipa</t>
  </si>
  <si>
    <t>Podpis</t>
  </si>
  <si>
    <t>KATEGORIJA: STAREJŠI MLADINCI</t>
  </si>
  <si>
    <t>Dolžina proge:      33 km</t>
  </si>
  <si>
    <t>100 158 563 49</t>
  </si>
  <si>
    <t>100 153 380 07</t>
  </si>
  <si>
    <t>100 176 472 13</t>
  </si>
  <si>
    <t>100 512 888 33</t>
  </si>
  <si>
    <t>100 110 423 21</t>
  </si>
  <si>
    <t>100 112 046 92</t>
  </si>
  <si>
    <t>100 284 465 45</t>
  </si>
  <si>
    <t>100 284 044 12</t>
  </si>
  <si>
    <t>TEAM ISONZO-CICLISTICA PIERIS</t>
  </si>
  <si>
    <t>KATEGORIJA: ELITE/U23</t>
  </si>
  <si>
    <t>Dolžina proge:      49,5 km</t>
  </si>
  <si>
    <t xml:space="preserve"> Ime</t>
  </si>
  <si>
    <t xml:space="preserve">ROG LJUBLJANA  </t>
  </si>
  <si>
    <t>10008693507</t>
  </si>
  <si>
    <t>10009800721</t>
  </si>
  <si>
    <t>10014881602</t>
  </si>
  <si>
    <t>10010969468</t>
  </si>
  <si>
    <t>10014992039</t>
  </si>
  <si>
    <t>10014972740</t>
  </si>
  <si>
    <t>KK Kranj</t>
  </si>
  <si>
    <t>ŠVAB</t>
  </si>
  <si>
    <t>FORTIN</t>
  </si>
  <si>
    <t>Filippo</t>
  </si>
  <si>
    <t xml:space="preserve">TIROL CYCLING TEAM </t>
  </si>
  <si>
    <t>FANKHAUSER</t>
  </si>
  <si>
    <t>Clemens</t>
  </si>
  <si>
    <t>KUEN</t>
  </si>
  <si>
    <t>Maximilian</t>
  </si>
  <si>
    <t>KRIZEK</t>
  </si>
  <si>
    <t>Matthias</t>
  </si>
  <si>
    <t>WILDAUER</t>
  </si>
  <si>
    <t>Markus</t>
  </si>
  <si>
    <t>10015144512</t>
  </si>
  <si>
    <t>SALVADOR</t>
  </si>
  <si>
    <t>Enrico</t>
  </si>
  <si>
    <t>SCHÖNBERGER</t>
  </si>
  <si>
    <t>Sebastian</t>
  </si>
  <si>
    <t>SCHWARZ</t>
  </si>
  <si>
    <t>Lucas</t>
  </si>
  <si>
    <t xml:space="preserve">MUGERLI </t>
  </si>
  <si>
    <t>AMPLATZ BMC</t>
  </si>
  <si>
    <t xml:space="preserve">BAJC </t>
  </si>
  <si>
    <t>Andi</t>
  </si>
  <si>
    <t xml:space="preserve">KOROŠEC </t>
  </si>
  <si>
    <t xml:space="preserve">PERNSTEINER </t>
  </si>
  <si>
    <t>Herman</t>
  </si>
  <si>
    <t xml:space="preserve">FIDLER </t>
  </si>
  <si>
    <t>Gerd</t>
  </si>
  <si>
    <t>CANECKY</t>
  </si>
  <si>
    <t>Marek</t>
  </si>
  <si>
    <t xml:space="preserve">KUSZTOR </t>
  </si>
  <si>
    <t xml:space="preserve">PELIKAN </t>
  </si>
  <si>
    <t>Janos</t>
  </si>
  <si>
    <t>JERKIČ</t>
  </si>
  <si>
    <t>MEBLOJOGI KULT SOLKAN</t>
  </si>
  <si>
    <t>10006686718</t>
  </si>
  <si>
    <t>FURLAN</t>
  </si>
  <si>
    <t>10017647011</t>
  </si>
  <si>
    <t>MIKAYILZADE</t>
  </si>
  <si>
    <t>Musa</t>
  </si>
  <si>
    <t xml:space="preserve">BAKU CYCLING PROJECT </t>
  </si>
  <si>
    <t>GAHRAMANLI</t>
  </si>
  <si>
    <t>Kanan</t>
  </si>
  <si>
    <t>ASADOV</t>
  </si>
  <si>
    <t>Elchin</t>
  </si>
  <si>
    <t>JABRAYILOV</t>
  </si>
  <si>
    <t>Samir</t>
  </si>
  <si>
    <t>ILIASOV</t>
  </si>
  <si>
    <t>Ismail</t>
  </si>
  <si>
    <t>RUMAC</t>
  </si>
  <si>
    <t>ASANOV</t>
  </si>
  <si>
    <t>Enver</t>
  </si>
  <si>
    <t>10009596718</t>
  </si>
  <si>
    <t>ALIZADA</t>
  </si>
  <si>
    <t>Elgun</t>
  </si>
  <si>
    <t>BAIS</t>
  </si>
  <si>
    <t>Mattia</t>
  </si>
  <si>
    <t>CYCLING TEAM FRIULI   ITA</t>
  </si>
  <si>
    <t>BARKER</t>
  </si>
  <si>
    <t>Felix</t>
  </si>
  <si>
    <t xml:space="preserve">FERONATO </t>
  </si>
  <si>
    <t xml:space="preserve">ZANOTTO </t>
  </si>
  <si>
    <t>Thomas</t>
  </si>
  <si>
    <t>PESSOT</t>
  </si>
  <si>
    <t>Alessandro</t>
  </si>
  <si>
    <t>BUTTAZZONI</t>
  </si>
  <si>
    <t xml:space="preserve">ORLANDI </t>
  </si>
  <si>
    <t>Massimo</t>
  </si>
  <si>
    <t>DE MARCHI</t>
  </si>
  <si>
    <t>FEJES</t>
  </si>
  <si>
    <t>Gábor</t>
  </si>
  <si>
    <t xml:space="preserve">DR. BÁTORFI - TREK TEAM                                                        </t>
  </si>
  <si>
    <t>BOZSIK</t>
  </si>
  <si>
    <t>Bence</t>
  </si>
  <si>
    <t>PÁLYI</t>
  </si>
  <si>
    <t>Csaba</t>
  </si>
  <si>
    <t>RUTTKAY</t>
  </si>
  <si>
    <t>Zoltan</t>
  </si>
  <si>
    <t>SZEGHALMI</t>
  </si>
  <si>
    <t>Balint</t>
  </si>
  <si>
    <t>ZATHURECZKY</t>
  </si>
  <si>
    <t>WERMESER</t>
  </si>
  <si>
    <t>Zsombo</t>
  </si>
  <si>
    <t xml:space="preserve">BISSINGER </t>
  </si>
  <si>
    <t>Florian</t>
  </si>
  <si>
    <t>WSA - GREENLIFE</t>
  </si>
  <si>
    <t xml:space="preserve">DALLINGER </t>
  </si>
  <si>
    <t>Christian</t>
  </si>
  <si>
    <t>FRIEDRICH</t>
  </si>
  <si>
    <t>Marco</t>
  </si>
  <si>
    <t xml:space="preserve">GRICK </t>
  </si>
  <si>
    <t xml:space="preserve">KOLB </t>
  </si>
  <si>
    <t>Stefan</t>
  </si>
  <si>
    <t xml:space="preserve">KOPFAUF </t>
  </si>
  <si>
    <t xml:space="preserve">LEOPOLD </t>
  </si>
  <si>
    <t>Hans-Jörg</t>
  </si>
  <si>
    <t xml:space="preserve">PÖLL </t>
  </si>
  <si>
    <t>BOSMAN</t>
  </si>
  <si>
    <t>Patrick</t>
  </si>
  <si>
    <t xml:space="preserve">HRINKOW ADVARICS CYCLEANG </t>
  </si>
  <si>
    <t>MAGER</t>
  </si>
  <si>
    <t>GAUGL</t>
  </si>
  <si>
    <t>HOFER</t>
  </si>
  <si>
    <t>Andreas</t>
  </si>
  <si>
    <t>HRINKOW</t>
  </si>
  <si>
    <t>Dominik</t>
  </si>
  <si>
    <t>PAULUS</t>
  </si>
  <si>
    <t>Dennis</t>
  </si>
  <si>
    <t>WALZEL</t>
  </si>
  <si>
    <t>GRAF</t>
  </si>
  <si>
    <t>FILUTÁS</t>
  </si>
  <si>
    <t xml:space="preserve">KŐBÁNYA CYCLING TEAM  </t>
  </si>
  <si>
    <t xml:space="preserve">TÖRÖK </t>
  </si>
  <si>
    <t>Ince</t>
  </si>
  <si>
    <t xml:space="preserve">LÓKI </t>
  </si>
  <si>
    <t xml:space="preserve">BERNARD </t>
  </si>
  <si>
    <t>Bendegúz Bene</t>
  </si>
  <si>
    <t>MOLNAR</t>
  </si>
  <si>
    <t>Istvan</t>
  </si>
  <si>
    <t xml:space="preserve">MÓRICZ </t>
  </si>
  <si>
    <t>Daniel</t>
  </si>
  <si>
    <t xml:space="preserve">BERTALAN </t>
  </si>
  <si>
    <t>Balázs</t>
  </si>
  <si>
    <t xml:space="preserve">ORKEN </t>
  </si>
  <si>
    <t>Ahmet</t>
  </si>
  <si>
    <t>TURKEY</t>
  </si>
  <si>
    <t xml:space="preserve">AKDILEK </t>
  </si>
  <si>
    <t xml:space="preserve">ATALAY </t>
  </si>
  <si>
    <t>Muhammet</t>
  </si>
  <si>
    <t xml:space="preserve">BAKIRCI </t>
  </si>
  <si>
    <t>Nazim</t>
  </si>
  <si>
    <t>ÖZGÜR</t>
  </si>
  <si>
    <t>Batuhan</t>
  </si>
  <si>
    <t xml:space="preserve">BALKAN </t>
  </si>
  <si>
    <t>Serkan</t>
  </si>
  <si>
    <t>GUY</t>
  </si>
  <si>
    <t>Timothy</t>
  </si>
  <si>
    <t>ATTAQUE TEAM GUSTO</t>
  </si>
  <si>
    <t>letnik</t>
  </si>
  <si>
    <t>KATEGORIJA: 1 - 5 razred</t>
  </si>
  <si>
    <t>Dolžina proge:             250m</t>
  </si>
  <si>
    <t>osnovna šola</t>
  </si>
  <si>
    <t>razred</t>
  </si>
  <si>
    <t>KATEGORIJA: 8 - 9 razred</t>
  </si>
  <si>
    <t>Dolžina proge:           3,3 km</t>
  </si>
  <si>
    <t>KATEGORIJA: 6 - 7 razred</t>
  </si>
  <si>
    <t>KATEGORIJA: Predšolski otroci</t>
  </si>
  <si>
    <t>Dolžina proge: 250 m</t>
  </si>
  <si>
    <t>KATEGORIJA: DEKLICE C (WU13)</t>
  </si>
  <si>
    <t>KATEGORIJA: DEČKI D (U13)</t>
  </si>
  <si>
    <t>KATEGORIJA: DEČKI C (U13)</t>
  </si>
  <si>
    <t>Dolžina proge: 3,6 km</t>
  </si>
  <si>
    <t>Dolžina proge: 1,8 km</t>
  </si>
  <si>
    <t>KATEGORIJA: DEČKI B (U15/1)</t>
  </si>
  <si>
    <t>KATEGORIJA: DEČKI A (U15/2)</t>
  </si>
  <si>
    <t>KATEGORIJA: MLAJŠE MLADINKE (WU17)</t>
  </si>
  <si>
    <t>KATEGORIJA: DEKLICE A (WU15/2)</t>
  </si>
  <si>
    <t>Lukas</t>
  </si>
  <si>
    <t>Teodor</t>
  </si>
  <si>
    <t>Ivana Rosa</t>
  </si>
  <si>
    <t>Zoja</t>
  </si>
  <si>
    <t>Tina</t>
  </si>
  <si>
    <t>Rebeka</t>
  </si>
  <si>
    <t>ŠKRBEC</t>
  </si>
  <si>
    <t>MERVAR</t>
  </si>
  <si>
    <t>JAKŠE</t>
  </si>
  <si>
    <t>VIDIC</t>
  </si>
  <si>
    <t>KRIŽMAN</t>
  </si>
  <si>
    <t>MUHIČ</t>
  </si>
  <si>
    <t>VIDRIH</t>
  </si>
  <si>
    <t>JUVAN</t>
  </si>
  <si>
    <t>LISIĆ</t>
  </si>
  <si>
    <t>ŠPRINGER</t>
  </si>
  <si>
    <t>PREVC</t>
  </si>
  <si>
    <t>KK TROPOVCI</t>
  </si>
  <si>
    <t>100 769 393 70</t>
  </si>
  <si>
    <t>100 529 820 87</t>
  </si>
  <si>
    <t>100 637 065 50</t>
  </si>
  <si>
    <t>100 769 405 82</t>
  </si>
  <si>
    <t xml:space="preserve">100 769 446 26 </t>
  </si>
  <si>
    <t>100 737 402 89</t>
  </si>
  <si>
    <t>100 733 894 73</t>
  </si>
  <si>
    <t>100 778 747 15</t>
  </si>
  <si>
    <t>100 175 562 73</t>
  </si>
  <si>
    <t>100 738 763 92</t>
  </si>
  <si>
    <t>100 807 235 82</t>
  </si>
  <si>
    <t>100 176 533 74</t>
  </si>
  <si>
    <t>100 748 834 75</t>
  </si>
  <si>
    <t>VIDNAR</t>
  </si>
  <si>
    <t>Žanej</t>
  </si>
  <si>
    <t>PETJE</t>
  </si>
  <si>
    <t>AVSEC</t>
  </si>
  <si>
    <t>100 929 451 78</t>
  </si>
  <si>
    <t>100 937 195 62</t>
  </si>
  <si>
    <t>ŠKOF</t>
  </si>
  <si>
    <t>Aleks</t>
  </si>
  <si>
    <t>100 838 871 96</t>
  </si>
  <si>
    <t>KUNTARIČ ŽIBERT</t>
  </si>
  <si>
    <t>Vanja</t>
  </si>
  <si>
    <t>100 908 591 73</t>
  </si>
  <si>
    <t>100 893 890 19</t>
  </si>
  <si>
    <t>Oto</t>
  </si>
  <si>
    <t>GAŠPERLIN</t>
  </si>
  <si>
    <t>Tine</t>
  </si>
  <si>
    <t>MURN</t>
  </si>
  <si>
    <t>KREDAR</t>
  </si>
  <si>
    <t>100 848 011 21</t>
  </si>
  <si>
    <t>SOKLIČ</t>
  </si>
  <si>
    <t>100 922 853 76</t>
  </si>
  <si>
    <t>ŽIDO</t>
  </si>
  <si>
    <t>ŠKORNIK</t>
  </si>
  <si>
    <t>MERNIK</t>
  </si>
  <si>
    <t>100 612 068 79</t>
  </si>
  <si>
    <t>ERJAVEC</t>
  </si>
  <si>
    <t>100 922 890 16</t>
  </si>
  <si>
    <t>BULJAN</t>
  </si>
  <si>
    <t>100 893 906 35</t>
  </si>
  <si>
    <t>JANČIČ</t>
  </si>
  <si>
    <t>Klemen</t>
  </si>
  <si>
    <t>POTOČNIK</t>
  </si>
  <si>
    <t>Vesna</t>
  </si>
  <si>
    <t>MEHLE</t>
  </si>
  <si>
    <t>Lina</t>
  </si>
  <si>
    <t>100 734 107 92</t>
  </si>
  <si>
    <t>Taja</t>
  </si>
  <si>
    <t>100 898 429 96</t>
  </si>
  <si>
    <t>Lucija</t>
  </si>
  <si>
    <t>KREVS</t>
  </si>
  <si>
    <t>100 176 248 80</t>
  </si>
  <si>
    <t>KK TBP LENART</t>
  </si>
  <si>
    <t>Tjaša</t>
  </si>
  <si>
    <t>DNS</t>
  </si>
  <si>
    <t>KATEGORIJA: MLAJŠE MLADINKE</t>
  </si>
  <si>
    <t>Dolžina proge: 10,8 km</t>
  </si>
  <si>
    <t>Dolžina proge: 14,4 km</t>
  </si>
  <si>
    <t>Dolžina proge: 18 km</t>
  </si>
  <si>
    <t>Dolžina proge:      36 km</t>
  </si>
  <si>
    <t>Klub-Grupa</t>
  </si>
  <si>
    <t>Kategorija</t>
  </si>
  <si>
    <t>100 933 783 45</t>
  </si>
  <si>
    <t>100 933 788 50</t>
  </si>
  <si>
    <t>ŠTEMBAL</t>
  </si>
  <si>
    <t>100 885 959 42</t>
  </si>
  <si>
    <t>REMON</t>
  </si>
  <si>
    <t>Marcos</t>
  </si>
  <si>
    <t>NOGRAŠEK</t>
  </si>
  <si>
    <t>Bor</t>
  </si>
  <si>
    <t>100 967 966 84</t>
  </si>
  <si>
    <t>100 927 503 70</t>
  </si>
  <si>
    <t>KAUČIČ</t>
  </si>
  <si>
    <t>100 971 346 69</t>
  </si>
  <si>
    <t>GONZA</t>
  </si>
  <si>
    <t>100 603 254 92</t>
  </si>
  <si>
    <t>100 939 482 21</t>
  </si>
  <si>
    <t>100 889 035 14</t>
  </si>
  <si>
    <t>100 915 082 65</t>
  </si>
  <si>
    <t>100 500 155 07</t>
  </si>
  <si>
    <t>Dino</t>
  </si>
  <si>
    <t>100 924 249 17</t>
  </si>
  <si>
    <t>TOMPA</t>
  </si>
  <si>
    <t>Julija</t>
  </si>
  <si>
    <t>100 603 259 00</t>
  </si>
  <si>
    <t>100 654 878 15</t>
  </si>
  <si>
    <t>100 823 689 46</t>
  </si>
  <si>
    <t>Ema</t>
  </si>
  <si>
    <t>100 861 334 55</t>
  </si>
  <si>
    <t>101 033 893 51</t>
  </si>
  <si>
    <t>STRAJNAR</t>
  </si>
  <si>
    <t>Taj</t>
  </si>
  <si>
    <t>101 022 461 65</t>
  </si>
  <si>
    <t>KOBE</t>
  </si>
  <si>
    <t>Val</t>
  </si>
  <si>
    <t>101 035 184 81</t>
  </si>
  <si>
    <t>DERGANC</t>
  </si>
  <si>
    <t>Anton</t>
  </si>
  <si>
    <t>101 035 500 09</t>
  </si>
  <si>
    <t>BAT</t>
  </si>
  <si>
    <t>101 033 914 72</t>
  </si>
  <si>
    <t>ANTOLIČ</t>
  </si>
  <si>
    <t>101 033 951 12</t>
  </si>
  <si>
    <t>STARE</t>
  </si>
  <si>
    <t>100 968 631 70</t>
  </si>
  <si>
    <t>VIDOVIČ</t>
  </si>
  <si>
    <t>101 066 909 87</t>
  </si>
  <si>
    <t>NAHBERGER</t>
  </si>
  <si>
    <t>Tai</t>
  </si>
  <si>
    <t>101 066 197 54</t>
  </si>
  <si>
    <t>BOŠNIK</t>
  </si>
  <si>
    <t>101 047 866 56</t>
  </si>
  <si>
    <t>BOHAK</t>
  </si>
  <si>
    <t>101 041 529 24</t>
  </si>
  <si>
    <t>ADAM</t>
  </si>
  <si>
    <t>101 045 095 01</t>
  </si>
  <si>
    <t>KLUN</t>
  </si>
  <si>
    <t>Juš</t>
  </si>
  <si>
    <t>101 035 261 61</t>
  </si>
  <si>
    <t>MUBI</t>
  </si>
  <si>
    <t>101 036 521 60</t>
  </si>
  <si>
    <t>KOMELJ</t>
  </si>
  <si>
    <t>101 035 219 19</t>
  </si>
  <si>
    <t>101 035 238 38</t>
  </si>
  <si>
    <t>HAFNER</t>
  </si>
  <si>
    <t>101 035 243 43</t>
  </si>
  <si>
    <t>PONDELAK</t>
  </si>
  <si>
    <t>100 833 944 19</t>
  </si>
  <si>
    <t>Osskar</t>
  </si>
  <si>
    <t>KD KNEžJEGA MESTA CELJE</t>
  </si>
  <si>
    <t>101 067 564 63</t>
  </si>
  <si>
    <t>žan</t>
  </si>
  <si>
    <t>101 025 827 36</t>
  </si>
  <si>
    <t>ŠLIBAR</t>
  </si>
  <si>
    <t>101 066 062 16</t>
  </si>
  <si>
    <t>EBNER</t>
  </si>
  <si>
    <t>101 035 272 72</t>
  </si>
  <si>
    <t>PETERKA</t>
  </si>
  <si>
    <t>KK GORJE</t>
  </si>
  <si>
    <t>100 972 482 41</t>
  </si>
  <si>
    <t>ŽUMER</t>
  </si>
  <si>
    <t>101 066 176 33</t>
  </si>
  <si>
    <t>100 827 917 06</t>
  </si>
  <si>
    <t>KETIŠ</t>
  </si>
  <si>
    <t>Tristan</t>
  </si>
  <si>
    <t>GOLOB</t>
  </si>
  <si>
    <t>100 175 939 62</t>
  </si>
  <si>
    <t>GJURA MEKE</t>
  </si>
  <si>
    <t>101 069 712 77</t>
  </si>
  <si>
    <t>PALMER</t>
  </si>
  <si>
    <t>100 973 670 65</t>
  </si>
  <si>
    <t>SAGADIN</t>
  </si>
  <si>
    <t>101 067 628 30</t>
  </si>
  <si>
    <t>Sergej</t>
  </si>
  <si>
    <t>Iva</t>
  </si>
  <si>
    <t>101 075 539 84</t>
  </si>
  <si>
    <t>BTC CITY LJUBLJANA SCOTT</t>
  </si>
  <si>
    <t>Olja</t>
  </si>
  <si>
    <t>101 019 344 52</t>
  </si>
  <si>
    <t>BUKOVEC</t>
  </si>
  <si>
    <t>Zara</t>
  </si>
  <si>
    <t>101 040 052 02</t>
  </si>
  <si>
    <t>PODBERŠIČ</t>
  </si>
  <si>
    <t>100 752 588 46</t>
  </si>
  <si>
    <t>100 975 319 65</t>
  </si>
  <si>
    <t>špela</t>
  </si>
  <si>
    <t>Katarina</t>
  </si>
  <si>
    <t>101 060 928 23</t>
  </si>
  <si>
    <t>Tia</t>
  </si>
  <si>
    <t>100 635 246 74</t>
  </si>
  <si>
    <t>101 075 540 85</t>
  </si>
  <si>
    <t>100 804 460 23</t>
  </si>
  <si>
    <t>KATEGORIJA: DEKLICE B (WU13)</t>
  </si>
  <si>
    <t>100 906 849 77</t>
  </si>
  <si>
    <t>PRITRŽNIK</t>
  </si>
  <si>
    <t>PEČNIK</t>
  </si>
  <si>
    <t>Rene</t>
  </si>
  <si>
    <t>žiga</t>
  </si>
  <si>
    <t>Arne</t>
  </si>
  <si>
    <t>Erazem Janez</t>
  </si>
  <si>
    <t>Samo</t>
  </si>
  <si>
    <t>Amadej</t>
  </si>
  <si>
    <t>Anej</t>
  </si>
  <si>
    <t>Matija</t>
  </si>
  <si>
    <t>Liam</t>
  </si>
  <si>
    <t>Tit</t>
  </si>
  <si>
    <t>Maks</t>
  </si>
  <si>
    <t>Niko</t>
  </si>
  <si>
    <t>Aleksej</t>
  </si>
  <si>
    <t>Denis</t>
  </si>
  <si>
    <t>Lucian</t>
  </si>
  <si>
    <t>Vik</t>
  </si>
  <si>
    <t>Jošt</t>
  </si>
  <si>
    <t>Bastian</t>
  </si>
  <si>
    <t>Ožbej</t>
  </si>
  <si>
    <t>Ino</t>
  </si>
  <si>
    <t>Justin</t>
  </si>
  <si>
    <t>Nikolaj</t>
  </si>
  <si>
    <t>Max Luka</t>
  </si>
  <si>
    <t>Pjero</t>
  </si>
  <si>
    <t>Mihael</t>
  </si>
  <si>
    <t>Erik</t>
  </si>
  <si>
    <t>Antonio</t>
  </si>
  <si>
    <t>Noa</t>
  </si>
  <si>
    <t>Maja</t>
  </si>
  <si>
    <t>Kaja</t>
  </si>
  <si>
    <t>Iza</t>
  </si>
  <si>
    <t>Veronika</t>
  </si>
  <si>
    <t>Klara Eliza</t>
  </si>
  <si>
    <t>Neža</t>
  </si>
  <si>
    <t>Eva</t>
  </si>
  <si>
    <t>Sara</t>
  </si>
  <si>
    <t>Dominika</t>
  </si>
  <si>
    <t>Klara</t>
  </si>
  <si>
    <t>ŠONC</t>
  </si>
  <si>
    <t>RODIČ</t>
  </si>
  <si>
    <t>MIKLAVČIČ</t>
  </si>
  <si>
    <t>MEDE</t>
  </si>
  <si>
    <t>JANC</t>
  </si>
  <si>
    <t>HROVATIČ</t>
  </si>
  <si>
    <t>DULAR</t>
  </si>
  <si>
    <t>VAUPOTIČ</t>
  </si>
  <si>
    <t>MALEK</t>
  </si>
  <si>
    <t>LAČEN</t>
  </si>
  <si>
    <t>GRAMC</t>
  </si>
  <si>
    <t>UKMAR</t>
  </si>
  <si>
    <t>ŠTEBE</t>
  </si>
  <si>
    <t>MORI</t>
  </si>
  <si>
    <t>LALIĆ</t>
  </si>
  <si>
    <t>JOVANOVIČ</t>
  </si>
  <si>
    <t>HRASTAR</t>
  </si>
  <si>
    <t>PODOBNIK</t>
  </si>
  <si>
    <t>MATIĆ</t>
  </si>
  <si>
    <t>BAJŽELJ</t>
  </si>
  <si>
    <t>LEBAR</t>
  </si>
  <si>
    <t>SEDONJA</t>
  </si>
  <si>
    <t>PEČNJAK</t>
  </si>
  <si>
    <t>VURUŠIČ</t>
  </si>
  <si>
    <t>TALJAT</t>
  </si>
  <si>
    <t>KOSTANJEVEC</t>
  </si>
  <si>
    <t>STEVIĆ</t>
  </si>
  <si>
    <t>BAHAR</t>
  </si>
  <si>
    <t>RANT</t>
  </si>
  <si>
    <t>JURATOVEC</t>
  </si>
  <si>
    <t>GRAŠIČ</t>
  </si>
  <si>
    <t>STARIČ</t>
  </si>
  <si>
    <t>LUPŠA</t>
  </si>
  <si>
    <t>TRŽOK</t>
  </si>
  <si>
    <t>GRADIŠNIK</t>
  </si>
  <si>
    <t>GOJČIČ</t>
  </si>
  <si>
    <t>PETRIČ</t>
  </si>
  <si>
    <t>LOPATIČ</t>
  </si>
  <si>
    <t>KUČEK</t>
  </si>
  <si>
    <t>ZAJEC</t>
  </si>
  <si>
    <t>GOSAR</t>
  </si>
  <si>
    <t>BERLAK</t>
  </si>
  <si>
    <t>LUKIĆ</t>
  </si>
  <si>
    <t>BUBNIČ</t>
  </si>
  <si>
    <t>BAGON</t>
  </si>
  <si>
    <t>PARKELJ</t>
  </si>
  <si>
    <t>OVNIČEK</t>
  </si>
  <si>
    <t>MALNAR</t>
  </si>
  <si>
    <t>GABER</t>
  </si>
  <si>
    <t>TISAJ</t>
  </si>
  <si>
    <t>KRAJNC</t>
  </si>
  <si>
    <t>GORJANC</t>
  </si>
  <si>
    <t>VRABEC</t>
  </si>
  <si>
    <t>STELE</t>
  </si>
  <si>
    <t>PREDOJEVIČ BENDA</t>
  </si>
  <si>
    <t>MEŽNAR</t>
  </si>
  <si>
    <t>LESKOVŠEK</t>
  </si>
  <si>
    <t>KOKALJ</t>
  </si>
  <si>
    <t>KLANJŠČEK</t>
  </si>
  <si>
    <t>JERE</t>
  </si>
  <si>
    <t>GREGORIČ</t>
  </si>
  <si>
    <t>REKELJ</t>
  </si>
  <si>
    <t>FARTELJ</t>
  </si>
  <si>
    <t>JURIĆ</t>
  </si>
  <si>
    <t>ŠNOFL</t>
  </si>
  <si>
    <t>GUNGL</t>
  </si>
  <si>
    <t>VORKAPIĆ</t>
  </si>
  <si>
    <t>LENAC</t>
  </si>
  <si>
    <t>JURČIĆ</t>
  </si>
  <si>
    <t>BOGUNOVIĆ</t>
  </si>
  <si>
    <t>ZUPANIČ</t>
  </si>
  <si>
    <t>PESTOTNIK</t>
  </si>
  <si>
    <t>FERLEŽ</t>
  </si>
  <si>
    <t>ŠTRUKELJ</t>
  </si>
  <si>
    <t>ČEMAŽAR</t>
  </si>
  <si>
    <t>POGI TEAM GENERALI</t>
  </si>
  <si>
    <t>BGK TUŠKANAC</t>
  </si>
  <si>
    <t>MEBLOJOGI PRO- CONCRETE</t>
  </si>
  <si>
    <t>101 185 994 56</t>
  </si>
  <si>
    <t>100 929 444 71</t>
  </si>
  <si>
    <t>101 165 502 31</t>
  </si>
  <si>
    <t>101 191 565 01</t>
  </si>
  <si>
    <t>101 165 506 35</t>
  </si>
  <si>
    <t>101 170 452 34</t>
  </si>
  <si>
    <t>101 165 650 82</t>
  </si>
  <si>
    <t>101 033 898 56</t>
  </si>
  <si>
    <t>101 165 667 02</t>
  </si>
  <si>
    <t>101 167 642 37</t>
  </si>
  <si>
    <t>101 165 608 40</t>
  </si>
  <si>
    <t>101 165 671 06</t>
  </si>
  <si>
    <t>101 165 575 07</t>
  </si>
  <si>
    <t>101 165 639 71</t>
  </si>
  <si>
    <t>101 165 646 78</t>
  </si>
  <si>
    <t>101 132 116 13</t>
  </si>
  <si>
    <t>101 144 547 28</t>
  </si>
  <si>
    <t>101 132 128 25</t>
  </si>
  <si>
    <t>101 144 529 10</t>
  </si>
  <si>
    <t>101 130 837 92</t>
  </si>
  <si>
    <t>101 127 250 94</t>
  </si>
  <si>
    <t>101 127 239 83</t>
  </si>
  <si>
    <t>101 172 183 19</t>
  </si>
  <si>
    <t>101 172 193 29</t>
  </si>
  <si>
    <t>101 125 085 63</t>
  </si>
  <si>
    <t>100 977 177 80</t>
  </si>
  <si>
    <t>101 160 493 66</t>
  </si>
  <si>
    <t>101 125 391 78</t>
  </si>
  <si>
    <t>101 174 572 80</t>
  </si>
  <si>
    <t>101 172 168 04</t>
  </si>
  <si>
    <t>101 172 311 50</t>
  </si>
  <si>
    <t>101 182 558 15</t>
  </si>
  <si>
    <t>101 171 735 56</t>
  </si>
  <si>
    <t>100 284 300 74</t>
  </si>
  <si>
    <t>101 165 586 18</t>
  </si>
  <si>
    <t>101 165 568 00</t>
  </si>
  <si>
    <t>101 091 249 80</t>
  </si>
  <si>
    <t>101 141 974 74</t>
  </si>
  <si>
    <t>101 141 989 89</t>
  </si>
  <si>
    <t>101 125 399 86</t>
  </si>
  <si>
    <t>101 172 120 53</t>
  </si>
  <si>
    <t>101 172 095 28</t>
  </si>
  <si>
    <t>101 172 100 33</t>
  </si>
  <si>
    <t>101 190 946 61</t>
  </si>
  <si>
    <t>101 171 731 52</t>
  </si>
  <si>
    <t>101 165 600 32</t>
  </si>
  <si>
    <t>100 769 474 54</t>
  </si>
  <si>
    <t>101 076 154 20</t>
  </si>
  <si>
    <t>100 922 877 03</t>
  </si>
  <si>
    <t>101 139 075 85</t>
  </si>
  <si>
    <t>101 127 920 85</t>
  </si>
  <si>
    <t>100 175 650 64</t>
  </si>
  <si>
    <t>101 171 004 04</t>
  </si>
  <si>
    <t>101 172 113 46</t>
  </si>
  <si>
    <t>SLO 2007 0501</t>
  </si>
  <si>
    <t>101 112 807 07</t>
  </si>
  <si>
    <t>100 582 862 70</t>
  </si>
  <si>
    <t>101 171 641 59</t>
  </si>
  <si>
    <t>101 170 472 54</t>
  </si>
  <si>
    <t>100 441 062 84</t>
  </si>
  <si>
    <t>101 127 213 57</t>
  </si>
  <si>
    <t>101 127 211 55</t>
  </si>
  <si>
    <t>101 177 845 55</t>
  </si>
  <si>
    <t>101 164 879 87</t>
  </si>
  <si>
    <t>100 175 995 21</t>
  </si>
  <si>
    <t>100 799 682 95</t>
  </si>
  <si>
    <t>100 906 278 88</t>
  </si>
  <si>
    <t>100 175 962 85</t>
  </si>
  <si>
    <t>101 083 902 08</t>
  </si>
  <si>
    <t>101 087 625 45</t>
  </si>
  <si>
    <t>100 648 205 35</t>
  </si>
  <si>
    <t>101 171 649 67</t>
  </si>
  <si>
    <t>101 111 747 14</t>
  </si>
  <si>
    <t>101 041 687 85</t>
  </si>
  <si>
    <t>101 147 541 15</t>
  </si>
  <si>
    <t>101 111 738 05</t>
  </si>
  <si>
    <t>101 139 102 15</t>
  </si>
  <si>
    <t>101 197 605 27</t>
  </si>
  <si>
    <t>101 143 155 91</t>
  </si>
  <si>
    <t>101 042 441 63</t>
  </si>
  <si>
    <t>101 115 283 58</t>
  </si>
  <si>
    <t>101 182 799 62</t>
  </si>
  <si>
    <t>101 077 376 78</t>
  </si>
  <si>
    <t>101 182 553 10</t>
  </si>
  <si>
    <t>101 069 808 76</t>
  </si>
  <si>
    <t>100 793 084 93</t>
  </si>
  <si>
    <t>101 155 825 54</t>
  </si>
  <si>
    <t>101 159 610 56</t>
  </si>
  <si>
    <t>100 441 050 72</t>
  </si>
  <si>
    <t>101 114 557 3</t>
  </si>
  <si>
    <t>101 113 437 55</t>
  </si>
  <si>
    <t>101 168 991 28</t>
  </si>
  <si>
    <t>101 165 594 26</t>
  </si>
  <si>
    <t>101 130 845 03</t>
  </si>
  <si>
    <t>101 172 149 82</t>
  </si>
  <si>
    <t>100 769 392 69</t>
  </si>
  <si>
    <t>100 603 263 04</t>
  </si>
  <si>
    <t>101 165 514 43</t>
  </si>
  <si>
    <t>101 080 977 90</t>
  </si>
  <si>
    <t>101 189 155 16</t>
  </si>
  <si>
    <t>101 121 743 19</t>
  </si>
  <si>
    <t>101 162 368 01</t>
  </si>
  <si>
    <t>101 135 510 12</t>
  </si>
  <si>
    <t>100 175 735 52</t>
  </si>
  <si>
    <t>DEČKI C (U13)</t>
  </si>
  <si>
    <t>DEČKI B (U15/1)</t>
  </si>
  <si>
    <t>DEČKI A (U15/2)</t>
  </si>
  <si>
    <t>MLAJŠI MLADINCI (U17)</t>
  </si>
  <si>
    <t>DEKLICE C (WU13)</t>
  </si>
  <si>
    <t>DEKLICE B (WU15/1)</t>
  </si>
  <si>
    <t>DEKLICE A (WU15/2)</t>
  </si>
  <si>
    <t>MLAJŠE MLADINKE (WU17)</t>
  </si>
  <si>
    <t>STAREJŠE MLADINKE (WJ)</t>
  </si>
  <si>
    <t>101 190 947 62</t>
  </si>
  <si>
    <t>101 113 455 73</t>
  </si>
  <si>
    <t>KATEGORIJA: STAREJŠE MLADINKE (WU17)</t>
  </si>
  <si>
    <t>Špela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</si>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</sst>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;@"/>
  </numFmts>
  <fonts count="3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color rgb="FF222222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b/>
      <sz val="20"/>
      <color indexed="8"/>
      <name val="Calibri"/>
      <family val="2"/>
      <charset val="238"/>
      <scheme val="minor"/>
    </font>
    <font>
      <b/>
      <sz val="11"/>
      <color rgb="FF2222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sz val="10"/>
      <color indexed="8"/>
      <name val="Helvetica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22"/>
      <color indexed="8"/>
      <name val="Calibri"/>
      <family val="2"/>
      <charset val="238"/>
      <scheme val="minor"/>
    </font>
    <font>
      <sz val="11"/>
      <color rgb="FF404040"/>
      <name val="Calibri"/>
      <family val="2"/>
      <charset val="238"/>
      <scheme val="minor"/>
    </font>
    <font>
      <sz val="10"/>
      <color rgb="FF22222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0.5"/>
      <color rgb="FF22222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mbria"/>
      <family val="1"/>
      <charset val="238"/>
      <scheme val="major"/>
    </font>
    <font>
      <sz val="12"/>
      <color theme="1"/>
      <name val="Calibri"/>
      <family val="2"/>
      <charset val="238"/>
      <scheme val="minor"/>
    </font>
    <font>
      <sz val="12"/>
      <color rgb="FF404040"/>
      <name val="Calibri"/>
      <family val="2"/>
      <charset val="238"/>
      <scheme val="minor"/>
    </font>
    <font>
      <sz val="12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0" applyFill="0" applyProtection="0"/>
    <xf numFmtId="0" fontId="14" fillId="0" borderId="0" applyNumberFormat="0" applyFill="0" applyBorder="0" applyProtection="0">
      <alignment vertical="top" wrapText="1"/>
    </xf>
  </cellStyleXfs>
  <cellXfs count="431">
    <xf numFmtId="0" fontId="0" fillId="0" borderId="0" xfId="0"/>
    <xf numFmtId="0" fontId="1" fillId="0" borderId="0" xfId="0" applyFont="1"/>
    <xf numFmtId="0" fontId="5" fillId="0" borderId="0" xfId="0" applyFont="1" applyFill="1" applyBorder="1" applyAlignment="1">
      <alignment vertical="center"/>
    </xf>
    <xf numFmtId="0" fontId="0" fillId="0" borderId="0" xfId="0" applyFill="1"/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/>
    <xf numFmtId="0" fontId="0" fillId="0" borderId="0" xfId="0" applyFill="1" applyBorder="1"/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9" fillId="2" borderId="18" xfId="0" applyFont="1" applyFill="1" applyBorder="1" applyAlignment="1">
      <alignment horizontal="center" vertical="center"/>
    </xf>
    <xf numFmtId="0" fontId="0" fillId="0" borderId="0" xfId="0"/>
    <xf numFmtId="0" fontId="9" fillId="2" borderId="2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1" fillId="0" borderId="0" xfId="2" applyFill="1" applyBorder="1" applyAlignment="1" applyProtection="1">
      <alignment horizontal="center" vertical="center"/>
    </xf>
    <xf numFmtId="0" fontId="0" fillId="0" borderId="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2" applyFill="1" applyBorder="1" applyProtection="1"/>
    <xf numFmtId="0" fontId="12" fillId="0" borderId="0" xfId="0" applyFont="1"/>
    <xf numFmtId="0" fontId="16" fillId="0" borderId="6" xfId="2" applyFont="1" applyFill="1" applyBorder="1" applyAlignment="1" applyProtection="1">
      <alignment horizontal="left" vertical="center"/>
    </xf>
    <xf numFmtId="0" fontId="16" fillId="0" borderId="13" xfId="2" applyFont="1" applyFill="1" applyBorder="1" applyAlignment="1" applyProtection="1">
      <alignment horizontal="left" vertical="center"/>
    </xf>
    <xf numFmtId="0" fontId="16" fillId="0" borderId="7" xfId="2" applyFont="1" applyFill="1" applyBorder="1" applyAlignment="1" applyProtection="1">
      <alignment horizontal="center" vertical="center"/>
    </xf>
    <xf numFmtId="0" fontId="16" fillId="0" borderId="1" xfId="2" applyFont="1" applyFill="1" applyBorder="1" applyAlignment="1" applyProtection="1">
      <alignment horizontal="left" vertical="center"/>
    </xf>
    <xf numFmtId="0" fontId="16" fillId="0" borderId="9" xfId="2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0" fontId="12" fillId="0" borderId="0" xfId="0" applyFont="1" applyFill="1"/>
    <xf numFmtId="0" fontId="8" fillId="0" borderId="0" xfId="0" applyFont="1" applyFill="1" applyBorder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3" borderId="4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21" fontId="0" fillId="0" borderId="7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9" xfId="0" applyFont="1" applyBorder="1"/>
    <xf numFmtId="0" fontId="0" fillId="0" borderId="11" xfId="0" applyFont="1" applyBorder="1" applyAlignment="1">
      <alignment vertical="center"/>
    </xf>
    <xf numFmtId="0" fontId="6" fillId="0" borderId="11" xfId="0" applyFont="1" applyFill="1" applyBorder="1" applyAlignment="1">
      <alignment horizontal="left" vertical="center"/>
    </xf>
    <xf numFmtId="0" fontId="0" fillId="0" borderId="12" xfId="0" applyFont="1" applyBorder="1"/>
    <xf numFmtId="0" fontId="16" fillId="0" borderId="11" xfId="2" applyFont="1" applyFill="1" applyBorder="1" applyAlignment="1" applyProtection="1">
      <alignment horizontal="left" vertical="center"/>
    </xf>
    <xf numFmtId="0" fontId="16" fillId="0" borderId="12" xfId="2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9" xfId="0" applyFont="1" applyBorder="1"/>
    <xf numFmtId="0" fontId="0" fillId="0" borderId="1" xfId="0" applyFont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9" fillId="0" borderId="0" xfId="0" applyFont="1"/>
    <xf numFmtId="0" fontId="0" fillId="0" borderId="13" xfId="0" applyFont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1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6" fillId="0" borderId="11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1" xfId="0" applyFont="1" applyBorder="1"/>
    <xf numFmtId="0" fontId="19" fillId="0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0" xfId="0" applyFont="1" applyFill="1" applyBorder="1"/>
    <xf numFmtId="0" fontId="0" fillId="0" borderId="6" xfId="0" applyFont="1" applyBorder="1"/>
    <xf numFmtId="0" fontId="9" fillId="0" borderId="21" xfId="1" applyFont="1" applyFill="1" applyBorder="1" applyAlignment="1"/>
    <xf numFmtId="0" fontId="9" fillId="0" borderId="1" xfId="1" applyFont="1" applyFill="1" applyBorder="1" applyAlignment="1"/>
    <xf numFmtId="0" fontId="9" fillId="0" borderId="1" xfId="1" applyFont="1" applyFill="1" applyBorder="1" applyAlignment="1">
      <alignment vertical="justify"/>
    </xf>
    <xf numFmtId="0" fontId="9" fillId="0" borderId="9" xfId="1" quotePrefix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wrapText="1"/>
    </xf>
    <xf numFmtId="0" fontId="9" fillId="0" borderId="1" xfId="1" applyFont="1" applyFill="1" applyBorder="1" applyAlignment="1">
      <alignment wrapText="1"/>
    </xf>
    <xf numFmtId="0" fontId="9" fillId="0" borderId="1" xfId="1" applyFont="1" applyFill="1" applyBorder="1"/>
    <xf numFmtId="0" fontId="0" fillId="0" borderId="22" xfId="0" applyFont="1" applyFill="1" applyBorder="1" applyAlignment="1">
      <alignment horizontal="center" vertical="center"/>
    </xf>
    <xf numFmtId="0" fontId="9" fillId="0" borderId="13" xfId="1" applyFont="1" applyFill="1" applyBorder="1"/>
    <xf numFmtId="0" fontId="9" fillId="0" borderId="14" xfId="1" quotePrefix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/>
    </xf>
    <xf numFmtId="0" fontId="9" fillId="0" borderId="21" xfId="1" applyFont="1" applyFill="1" applyBorder="1" applyAlignment="1">
      <alignment vertical="center"/>
    </xf>
    <xf numFmtId="0" fontId="9" fillId="0" borderId="23" xfId="1" applyFont="1" applyFill="1" applyBorder="1" applyAlignment="1">
      <alignment vertical="center"/>
    </xf>
    <xf numFmtId="0" fontId="9" fillId="0" borderId="13" xfId="1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9" fillId="0" borderId="15" xfId="1" applyFont="1" applyFill="1" applyBorder="1" applyAlignment="1">
      <alignment vertical="center"/>
    </xf>
    <xf numFmtId="0" fontId="9" fillId="0" borderId="15" xfId="1" quotePrefix="1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vertical="center"/>
    </xf>
    <xf numFmtId="0" fontId="9" fillId="0" borderId="11" xfId="1" applyFont="1" applyFill="1" applyBorder="1" applyAlignment="1">
      <alignment vertical="center"/>
    </xf>
    <xf numFmtId="0" fontId="9" fillId="0" borderId="12" xfId="1" quotePrefix="1" applyFont="1" applyFill="1" applyBorder="1" applyAlignment="1">
      <alignment horizontal="center" vertical="center"/>
    </xf>
    <xf numFmtId="0" fontId="0" fillId="0" borderId="13" xfId="0" applyFont="1" applyBorder="1"/>
    <xf numFmtId="0" fontId="0" fillId="0" borderId="0" xfId="0" applyFont="1" applyAlignment="1">
      <alignment horizontal="left"/>
    </xf>
    <xf numFmtId="0" fontId="18" fillId="3" borderId="18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0" fillId="0" borderId="7" xfId="0" applyFont="1" applyBorder="1"/>
    <xf numFmtId="0" fontId="0" fillId="0" borderId="14" xfId="0" applyFont="1" applyBorder="1"/>
    <xf numFmtId="0" fontId="0" fillId="0" borderId="6" xfId="0" applyFont="1" applyBorder="1" applyAlignment="1">
      <alignment horizontal="left" vertical="center"/>
    </xf>
    <xf numFmtId="0" fontId="19" fillId="0" borderId="9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8" fillId="2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9" fillId="0" borderId="6" xfId="2" applyFont="1" applyFill="1" applyBorder="1" applyAlignment="1" applyProtection="1">
      <alignment horizontal="left" vertical="center"/>
    </xf>
    <xf numFmtId="0" fontId="9" fillId="0" borderId="7" xfId="2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 applyProtection="1">
      <alignment horizontal="left" vertical="center"/>
    </xf>
    <xf numFmtId="0" fontId="9" fillId="0" borderId="9" xfId="2" applyFont="1" applyFill="1" applyBorder="1" applyAlignment="1" applyProtection="1">
      <alignment horizontal="center" vertical="center"/>
    </xf>
    <xf numFmtId="49" fontId="9" fillId="0" borderId="1" xfId="3" applyNumberFormat="1" applyFont="1" applyFill="1" applyBorder="1" applyAlignment="1">
      <alignment vertical="center"/>
    </xf>
    <xf numFmtId="49" fontId="9" fillId="0" borderId="9" xfId="3" applyNumberFormat="1" applyFont="1" applyFill="1" applyBorder="1" applyAlignment="1">
      <alignment horizontal="center" vertical="center"/>
    </xf>
    <xf numFmtId="0" fontId="9" fillId="0" borderId="9" xfId="3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49" fontId="9" fillId="0" borderId="11" xfId="3" applyNumberFormat="1" applyFont="1" applyFill="1" applyBorder="1" applyAlignment="1">
      <alignment vertical="center"/>
    </xf>
    <xf numFmtId="49" fontId="9" fillId="0" borderId="12" xfId="3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49" fontId="9" fillId="0" borderId="6" xfId="3" applyNumberFormat="1" applyFont="1" applyFill="1" applyBorder="1" applyAlignment="1">
      <alignment vertical="center"/>
    </xf>
    <xf numFmtId="49" fontId="9" fillId="0" borderId="7" xfId="3" applyNumberFormat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vertical="center"/>
    </xf>
    <xf numFmtId="0" fontId="9" fillId="0" borderId="9" xfId="3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9" fillId="0" borderId="11" xfId="3" applyFont="1" applyFill="1" applyBorder="1" applyAlignment="1">
      <alignment vertical="center"/>
    </xf>
    <xf numFmtId="0" fontId="9" fillId="0" borderId="12" xfId="3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center" vertical="center" wrapText="1"/>
    </xf>
    <xf numFmtId="21" fontId="15" fillId="0" borderId="7" xfId="0" applyNumberFormat="1" applyFont="1" applyBorder="1" applyAlignment="1">
      <alignment horizontal="center" vertical="center"/>
    </xf>
    <xf numFmtId="0" fontId="9" fillId="0" borderId="6" xfId="3" applyFont="1" applyFill="1" applyBorder="1" applyAlignment="1">
      <alignment vertical="center"/>
    </xf>
    <xf numFmtId="0" fontId="9" fillId="0" borderId="7" xfId="3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20" fillId="0" borderId="1" xfId="3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19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0" fillId="0" borderId="15" xfId="0" applyFont="1" applyBorder="1"/>
    <xf numFmtId="0" fontId="0" fillId="0" borderId="12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6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16" fillId="0" borderId="0" xfId="2" applyFont="1" applyFill="1" applyBorder="1" applyAlignment="1" applyProtection="1">
      <alignment horizontal="left" vertical="center"/>
    </xf>
    <xf numFmtId="0" fontId="16" fillId="0" borderId="0" xfId="2" applyFont="1" applyFill="1" applyBorder="1" applyAlignment="1" applyProtection="1">
      <alignment horizontal="center" vertical="center"/>
    </xf>
    <xf numFmtId="0" fontId="16" fillId="0" borderId="0" xfId="2" applyFont="1" applyFill="1" applyBorder="1" applyProtection="1"/>
    <xf numFmtId="0" fontId="0" fillId="0" borderId="5" xfId="0" applyFont="1" applyFill="1" applyBorder="1" applyAlignment="1">
      <alignment horizontal="center"/>
    </xf>
    <xf numFmtId="0" fontId="6" fillId="0" borderId="13" xfId="0" applyFont="1" applyFill="1" applyBorder="1" applyAlignment="1">
      <alignment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6" xfId="0" applyFont="1" applyFill="1" applyBorder="1" applyAlignment="1">
      <alignment horizontal="center"/>
    </xf>
    <xf numFmtId="0" fontId="0" fillId="0" borderId="13" xfId="0" applyFill="1" applyBorder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0" fillId="0" borderId="11" xfId="0" applyFont="1" applyFill="1" applyBorder="1" applyAlignment="1" applyProtection="1">
      <alignment horizontal="left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9" xfId="0" applyFill="1" applyBorder="1" applyAlignment="1" applyProtection="1">
      <alignment vertical="center"/>
    </xf>
    <xf numFmtId="0" fontId="0" fillId="0" borderId="0" xfId="0" applyFont="1" applyAlignment="1">
      <alignment horizontal="left"/>
    </xf>
    <xf numFmtId="0" fontId="0" fillId="0" borderId="15" xfId="0" applyFont="1" applyFill="1" applyBorder="1" applyAlignment="1">
      <alignment horizontal="center"/>
    </xf>
    <xf numFmtId="0" fontId="11" fillId="0" borderId="0" xfId="2" applyFill="1" applyBorder="1" applyAlignment="1" applyProtection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1" fillId="0" borderId="0" xfId="2" applyFill="1" applyBorder="1" applyAlignment="1" applyProtection="1">
      <alignment horizontal="center"/>
    </xf>
    <xf numFmtId="20" fontId="0" fillId="0" borderId="7" xfId="0" applyNumberFormat="1" applyFont="1" applyBorder="1" applyAlignment="1">
      <alignment horizontal="center" vertical="center"/>
    </xf>
    <xf numFmtId="20" fontId="0" fillId="0" borderId="9" xfId="0" applyNumberFormat="1" applyFont="1" applyBorder="1" applyAlignment="1">
      <alignment horizontal="center" vertical="center"/>
    </xf>
    <xf numFmtId="20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/>
    </xf>
    <xf numFmtId="20" fontId="0" fillId="0" borderId="27" xfId="0" applyNumberFormat="1" applyFont="1" applyBorder="1" applyAlignment="1">
      <alignment horizontal="center" vertical="center"/>
    </xf>
    <xf numFmtId="0" fontId="0" fillId="0" borderId="0" xfId="0" applyBorder="1"/>
    <xf numFmtId="0" fontId="11" fillId="0" borderId="0" xfId="2" applyFill="1" applyBorder="1" applyAlignment="1" applyProtection="1">
      <alignment horizontal="left" vertical="center"/>
    </xf>
    <xf numFmtId="0" fontId="0" fillId="0" borderId="0" xfId="0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Fill="1" applyAlignment="1" applyProtection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1" fillId="0" borderId="0" xfId="0" applyFont="1" applyBorder="1"/>
    <xf numFmtId="0" fontId="22" fillId="0" borderId="0" xfId="0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1" fillId="0" borderId="6" xfId="2" applyFill="1" applyBorder="1" applyAlignment="1" applyProtection="1">
      <alignment horizontal="center"/>
    </xf>
    <xf numFmtId="0" fontId="11" fillId="0" borderId="1" xfId="2" applyFill="1" applyBorder="1" applyAlignment="1" applyProtection="1">
      <alignment horizontal="center"/>
    </xf>
    <xf numFmtId="0" fontId="11" fillId="0" borderId="11" xfId="2" applyFill="1" applyBorder="1" applyAlignment="1" applyProtection="1">
      <alignment horizontal="center"/>
    </xf>
    <xf numFmtId="0" fontId="0" fillId="0" borderId="0" xfId="0" applyBorder="1" applyAlignment="1">
      <alignment horizontal="left" vertical="center"/>
    </xf>
    <xf numFmtId="0" fontId="22" fillId="0" borderId="6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/>
    <xf numFmtId="0" fontId="21" fillId="0" borderId="0" xfId="0" applyFont="1" applyFill="1"/>
    <xf numFmtId="0" fontId="0" fillId="0" borderId="0" xfId="0" applyFont="1" applyAlignment="1">
      <alignment horizontal="center" vertical="center"/>
    </xf>
    <xf numFmtId="0" fontId="22" fillId="0" borderId="11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Fill="1" applyBorder="1" applyAlignment="1" applyProtection="1">
      <alignment horizontal="left" vertical="center"/>
      <protection hidden="1"/>
    </xf>
    <xf numFmtId="0" fontId="9" fillId="0" borderId="6" xfId="0" applyFont="1" applyFill="1" applyBorder="1" applyAlignment="1" applyProtection="1">
      <alignment horizontal="center" vertical="center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24" fillId="0" borderId="0" xfId="0" applyFont="1"/>
    <xf numFmtId="0" fontId="9" fillId="0" borderId="0" xfId="0" applyFont="1" applyFill="1"/>
    <xf numFmtId="0" fontId="9" fillId="0" borderId="0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/>
    </xf>
    <xf numFmtId="0" fontId="0" fillId="0" borderId="6" xfId="0" applyFill="1" applyBorder="1" applyProtection="1"/>
    <xf numFmtId="0" fontId="0" fillId="0" borderId="7" xfId="0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0" fillId="0" borderId="1" xfId="0" applyFill="1" applyBorder="1" applyProtection="1"/>
    <xf numFmtId="0" fontId="0" fillId="0" borderId="9" xfId="0" applyFill="1" applyBorder="1" applyProtection="1"/>
    <xf numFmtId="0" fontId="0" fillId="0" borderId="13" xfId="0" applyFill="1" applyBorder="1" applyProtection="1"/>
    <xf numFmtId="0" fontId="0" fillId="0" borderId="14" xfId="0" applyFill="1" applyBorder="1" applyProtection="1"/>
    <xf numFmtId="0" fontId="11" fillId="0" borderId="5" xfId="2" applyFill="1" applyBorder="1" applyAlignment="1" applyProtection="1">
      <alignment horizontal="center"/>
    </xf>
    <xf numFmtId="0" fontId="11" fillId="0" borderId="8" xfId="2" applyFill="1" applyBorder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1" fillId="0" borderId="13" xfId="2" applyFill="1" applyBorder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164" fontId="23" fillId="0" borderId="0" xfId="0" applyNumberFormat="1" applyFont="1" applyBorder="1" applyAlignment="1" applyProtection="1">
      <alignment horizontal="center"/>
      <protection locked="0"/>
    </xf>
    <xf numFmtId="0" fontId="23" fillId="0" borderId="15" xfId="0" applyFont="1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alignment horizontal="center"/>
      <protection locked="0"/>
    </xf>
    <xf numFmtId="0" fontId="22" fillId="0" borderId="1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/>
      <protection locked="0"/>
    </xf>
    <xf numFmtId="0" fontId="0" fillId="0" borderId="0" xfId="0" applyFill="1" applyBorder="1" applyProtection="1"/>
    <xf numFmtId="0" fontId="13" fillId="0" borderId="1" xfId="0" applyFont="1" applyFill="1" applyBorder="1" applyAlignment="1" applyProtection="1">
      <alignment horizontal="center" vertical="center"/>
    </xf>
    <xf numFmtId="0" fontId="11" fillId="0" borderId="15" xfId="2" applyFill="1" applyBorder="1" applyAlignment="1" applyProtection="1">
      <alignment horizontal="center"/>
    </xf>
    <xf numFmtId="0" fontId="0" fillId="0" borderId="15" xfId="0" applyFill="1" applyBorder="1" applyProtection="1"/>
    <xf numFmtId="0" fontId="0" fillId="0" borderId="0" xfId="0" applyFont="1" applyFill="1" applyBorder="1" applyProtection="1"/>
    <xf numFmtId="0" fontId="13" fillId="0" borderId="6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</xf>
    <xf numFmtId="0" fontId="27" fillId="0" borderId="0" xfId="0" applyFont="1" applyFill="1" applyAlignment="1" applyProtection="1">
      <alignment horizontal="center" vertical="center"/>
    </xf>
    <xf numFmtId="0" fontId="28" fillId="0" borderId="0" xfId="0" applyFont="1" applyFill="1" applyAlignment="1" applyProtection="1">
      <alignment horizontal="left" vertical="center"/>
    </xf>
    <xf numFmtId="0" fontId="28" fillId="0" borderId="0" xfId="0" applyFont="1" applyFill="1" applyAlignment="1" applyProtection="1">
      <alignment horizontal="center" vertical="center"/>
    </xf>
    <xf numFmtId="0" fontId="28" fillId="0" borderId="0" xfId="0" applyFont="1"/>
    <xf numFmtId="0" fontId="28" fillId="3" borderId="19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30" fillId="0" borderId="1" xfId="2" applyFont="1" applyFill="1" applyBorder="1" applyAlignment="1" applyProtection="1">
      <alignment horizontal="center"/>
    </xf>
    <xf numFmtId="0" fontId="28" fillId="0" borderId="1" xfId="0" applyFont="1" applyFill="1" applyBorder="1" applyProtection="1"/>
    <xf numFmtId="0" fontId="28" fillId="0" borderId="9" xfId="0" applyFont="1" applyFill="1" applyBorder="1" applyProtection="1"/>
    <xf numFmtId="0" fontId="28" fillId="0" borderId="0" xfId="0" applyFont="1" applyFill="1" applyProtection="1"/>
    <xf numFmtId="0" fontId="30" fillId="0" borderId="0" xfId="2" applyFont="1" applyFill="1" applyAlignment="1" applyProtection="1">
      <alignment horizontal="left" vertical="center"/>
    </xf>
    <xf numFmtId="0" fontId="30" fillId="0" borderId="0" xfId="2" applyFont="1" applyFill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/>
    </xf>
    <xf numFmtId="0" fontId="28" fillId="0" borderId="0" xfId="0" applyFont="1" applyBorder="1"/>
    <xf numFmtId="0" fontId="28" fillId="0" borderId="0" xfId="0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/>
    <xf numFmtId="0" fontId="11" fillId="0" borderId="16" xfId="2" applyFill="1" applyBorder="1" applyAlignment="1" applyProtection="1">
      <alignment horizontal="center"/>
    </xf>
    <xf numFmtId="0" fontId="0" fillId="0" borderId="15" xfId="0" applyFont="1" applyFill="1" applyBorder="1"/>
    <xf numFmtId="0" fontId="21" fillId="0" borderId="0" xfId="0" applyFont="1" applyBorder="1" applyAlignment="1">
      <alignment horizontal="center"/>
    </xf>
    <xf numFmtId="0" fontId="15" fillId="0" borderId="0" xfId="0" quotePrefix="1" applyFont="1" applyBorder="1" applyAlignment="1">
      <alignment horizontal="center" vertical="center"/>
    </xf>
    <xf numFmtId="0" fontId="26" fillId="0" borderId="11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6" xfId="0" applyFont="1" applyFill="1" applyBorder="1" applyProtection="1"/>
    <xf numFmtId="0" fontId="0" fillId="0" borderId="7" xfId="0" applyFont="1" applyFill="1" applyBorder="1" applyProtection="1"/>
    <xf numFmtId="0" fontId="0" fillId="0" borderId="11" xfId="0" applyFont="1" applyFill="1" applyBorder="1" applyAlignment="1" applyProtection="1">
      <alignment horizontal="center" vertical="center"/>
    </xf>
    <xf numFmtId="0" fontId="0" fillId="0" borderId="11" xfId="0" applyFont="1" applyFill="1" applyBorder="1" applyProtection="1"/>
    <xf numFmtId="0" fontId="0" fillId="0" borderId="12" xfId="0" applyFont="1" applyFill="1" applyBorder="1" applyProtection="1"/>
    <xf numFmtId="0" fontId="0" fillId="0" borderId="6" xfId="0" applyBorder="1"/>
    <xf numFmtId="21" fontId="0" fillId="0" borderId="7" xfId="0" applyNumberFormat="1" applyBorder="1" applyAlignment="1">
      <alignment horizontal="center" vertical="center"/>
    </xf>
    <xf numFmtId="0" fontId="0" fillId="0" borderId="1" xfId="0" applyBorder="1"/>
    <xf numFmtId="21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1" xfId="0" applyFont="1" applyFill="1" applyBorder="1" applyAlignment="1">
      <alignment horizontal="center" vertical="center"/>
    </xf>
    <xf numFmtId="21" fontId="0" fillId="0" borderId="12" xfId="0" applyNumberFormat="1" applyBorder="1" applyAlignment="1">
      <alignment horizontal="center" vertical="center"/>
    </xf>
    <xf numFmtId="21" fontId="0" fillId="0" borderId="7" xfId="0" applyNumberFormat="1" applyBorder="1"/>
    <xf numFmtId="21" fontId="0" fillId="0" borderId="9" xfId="0" applyNumberFormat="1" applyBorder="1"/>
    <xf numFmtId="164" fontId="23" fillId="0" borderId="0" xfId="0" applyNumberFormat="1" applyFont="1" applyBorder="1" applyAlignment="1" applyProtection="1">
      <alignment horizontal="center" vertical="center"/>
      <protection locked="0"/>
    </xf>
    <xf numFmtId="164" fontId="23" fillId="0" borderId="15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/>
    <xf numFmtId="21" fontId="0" fillId="0" borderId="12" xfId="0" applyNumberFormat="1" applyBorder="1"/>
    <xf numFmtId="0" fontId="9" fillId="0" borderId="0" xfId="0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164" fontId="26" fillId="0" borderId="0" xfId="0" quotePrefix="1" applyNumberFormat="1" applyFont="1" applyBorder="1" applyAlignment="1" applyProtection="1">
      <alignment horizontal="center"/>
      <protection locked="0"/>
    </xf>
    <xf numFmtId="0" fontId="26" fillId="0" borderId="0" xfId="0" applyFont="1" applyBorder="1" applyAlignment="1" applyProtection="1">
      <alignment horizontal="center"/>
      <protection locked="0"/>
    </xf>
    <xf numFmtId="0" fontId="9" fillId="0" borderId="0" xfId="0" quotePrefix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Fill="1" applyBorder="1" applyAlignment="1" applyProtection="1">
      <alignment horizontal="left" vertical="center"/>
      <protection hidden="1"/>
    </xf>
    <xf numFmtId="0" fontId="9" fillId="0" borderId="11" xfId="0" applyFont="1" applyFill="1" applyBorder="1" applyAlignment="1" applyProtection="1">
      <alignment horizontal="center" vertical="center"/>
      <protection hidden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6" fillId="0" borderId="12" xfId="0" quotePrefix="1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4">
    <cellStyle name="Navadno" xfId="0" builtinId="0"/>
    <cellStyle name="Navadno 2" xfId="1"/>
    <cellStyle name="Navadno 3" xfId="2"/>
    <cellStyle name="Navadno 4" xfId="3"/>
  </cellStyles>
  <dxfs count="21"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Normal="100" zoomScalePageLayoutView="70" workbookViewId="0">
      <selection activeCell="D24" sqref="D24"/>
    </sheetView>
  </sheetViews>
  <sheetFormatPr defaultRowHeight="15" x14ac:dyDescent="0.25"/>
  <cols>
    <col min="1" max="1" width="9.140625" style="8" customWidth="1"/>
    <col min="2" max="2" width="8.140625" style="8" customWidth="1"/>
    <col min="3" max="3" width="20" style="8" customWidth="1"/>
    <col min="4" max="4" width="10.7109375" style="8" customWidth="1"/>
    <col min="5" max="5" width="28.5703125" style="8" customWidth="1"/>
    <col min="6" max="6" width="14.28515625" style="8" customWidth="1"/>
    <col min="7" max="7" width="9.5703125" style="8" customWidth="1"/>
    <col min="8" max="8" width="4.7109375" style="8" customWidth="1"/>
    <col min="9" max="9" width="9.140625" style="8" customWidth="1"/>
    <col min="10" max="10" width="8.140625" style="8" customWidth="1"/>
    <col min="11" max="11" width="20" style="8" customWidth="1"/>
    <col min="12" max="12" width="10.7109375" style="8" customWidth="1"/>
    <col min="13" max="13" width="28.5703125" style="8" customWidth="1"/>
    <col min="14" max="14" width="14.28515625" style="8" customWidth="1"/>
  </cols>
  <sheetData>
    <row r="1" spans="1:14" ht="28.5" x14ac:dyDescent="0.25">
      <c r="A1" s="384" t="s">
        <v>55</v>
      </c>
      <c r="B1" s="384"/>
      <c r="C1" s="384"/>
      <c r="D1" s="384"/>
      <c r="E1" s="384"/>
      <c r="F1" s="384"/>
      <c r="G1" s="384"/>
      <c r="H1" s="385" t="s">
        <v>58</v>
      </c>
      <c r="I1" s="385"/>
      <c r="J1" s="385"/>
      <c r="K1" s="385"/>
      <c r="L1" s="385"/>
      <c r="M1" s="385"/>
      <c r="N1" s="385"/>
    </row>
    <row r="2" spans="1:14" s="3" customFormat="1" ht="18.75" x14ac:dyDescent="0.25">
      <c r="A2" s="387" t="s">
        <v>5</v>
      </c>
      <c r="B2" s="387"/>
      <c r="C2" s="4" t="s">
        <v>56</v>
      </c>
      <c r="D2" s="7"/>
      <c r="E2" s="7"/>
      <c r="F2" s="7"/>
      <c r="G2" s="7"/>
      <c r="H2" s="387" t="s">
        <v>5</v>
      </c>
      <c r="I2" s="387"/>
      <c r="J2" s="4" t="s">
        <v>56</v>
      </c>
      <c r="K2" s="7"/>
      <c r="L2" s="7"/>
      <c r="M2" s="7"/>
      <c r="N2" s="7"/>
    </row>
    <row r="4" spans="1:14" x14ac:dyDescent="0.25">
      <c r="A4" s="80" t="s">
        <v>443</v>
      </c>
      <c r="B4" s="80"/>
      <c r="C4" s="81"/>
      <c r="D4" s="82"/>
      <c r="E4" s="82"/>
      <c r="H4" s="80" t="s">
        <v>443</v>
      </c>
      <c r="I4" s="80"/>
      <c r="J4" s="81"/>
      <c r="K4" s="82"/>
    </row>
    <row r="5" spans="1:14" x14ac:dyDescent="0.25">
      <c r="A5" s="386"/>
      <c r="B5" s="386"/>
      <c r="C5" s="81"/>
      <c r="D5" s="82"/>
      <c r="E5" s="82"/>
    </row>
    <row r="6" spans="1:14" ht="15.75" thickBot="1" x14ac:dyDescent="0.3"/>
    <row r="7" spans="1:14" ht="15.75" thickBot="1" x14ac:dyDescent="0.3">
      <c r="A7" s="27" t="s">
        <v>0</v>
      </c>
      <c r="B7" s="28" t="s">
        <v>1</v>
      </c>
      <c r="C7" s="28" t="s">
        <v>8</v>
      </c>
      <c r="D7" s="28" t="s">
        <v>7</v>
      </c>
      <c r="E7" s="52" t="s">
        <v>9</v>
      </c>
      <c r="F7" s="28" t="s">
        <v>59</v>
      </c>
      <c r="G7" s="83" t="s">
        <v>3</v>
      </c>
      <c r="I7" s="27" t="s">
        <v>57</v>
      </c>
      <c r="J7" s="28" t="s">
        <v>1</v>
      </c>
      <c r="K7" s="52" t="s">
        <v>8</v>
      </c>
      <c r="L7" s="52" t="s">
        <v>7</v>
      </c>
      <c r="M7" s="52" t="s">
        <v>9</v>
      </c>
      <c r="N7" s="53" t="s">
        <v>2</v>
      </c>
    </row>
    <row r="8" spans="1:14" x14ac:dyDescent="0.25">
      <c r="A8" s="29">
        <v>1</v>
      </c>
      <c r="B8" s="30"/>
      <c r="C8" s="87" t="e">
        <f>VLOOKUP(B8,$J$7:$N$40,2,0)</f>
        <v>#N/A</v>
      </c>
      <c r="D8" s="87" t="e">
        <f>VLOOKUP(B8,$J$7:$N$40,3,0)</f>
        <v>#N/A</v>
      </c>
      <c r="E8" s="87" t="e">
        <f>VLOOKUP(B8,$J$7:$N$40,4,0)</f>
        <v>#N/A</v>
      </c>
      <c r="F8" s="88" t="e">
        <f>VLOOKUP(B8,$J$7:$N$40,5,0)</f>
        <v>#N/A</v>
      </c>
      <c r="G8" s="265">
        <v>0.14375000000000002</v>
      </c>
      <c r="I8" s="33">
        <v>1</v>
      </c>
      <c r="J8" s="34"/>
      <c r="K8" s="239"/>
      <c r="L8" s="239"/>
      <c r="M8" s="240"/>
      <c r="N8" s="241"/>
    </row>
    <row r="9" spans="1:14" x14ac:dyDescent="0.25">
      <c r="A9" s="14">
        <v>2</v>
      </c>
      <c r="B9" s="12"/>
      <c r="C9" s="87" t="e">
        <f t="shared" ref="C9:C14" si="0">VLOOKUP(B9,$J$7:$N$40,2,0)</f>
        <v>#N/A</v>
      </c>
      <c r="D9" s="87" t="e">
        <f t="shared" ref="D9:D15" si="1">VLOOKUP(B9,$J$7:$N$40,3,0)</f>
        <v>#N/A</v>
      </c>
      <c r="E9" s="87" t="e">
        <f t="shared" ref="E9:E15" si="2">VLOOKUP(B9,$J$7:$N$40,4,0)</f>
        <v>#N/A</v>
      </c>
      <c r="F9" s="88" t="e">
        <f t="shared" ref="F9:F15" si="3">VLOOKUP(B9,$J$7:$N$40,5,0)</f>
        <v>#N/A</v>
      </c>
      <c r="G9" s="266">
        <v>0.1451388888888889</v>
      </c>
      <c r="I9" s="18">
        <v>2</v>
      </c>
      <c r="J9" s="19"/>
      <c r="K9" s="242"/>
      <c r="L9" s="242"/>
      <c r="M9" s="243"/>
      <c r="N9" s="244"/>
    </row>
    <row r="10" spans="1:14" x14ac:dyDescent="0.25">
      <c r="A10" s="14">
        <v>3</v>
      </c>
      <c r="B10" s="12"/>
      <c r="C10" s="87" t="e">
        <f t="shared" si="0"/>
        <v>#N/A</v>
      </c>
      <c r="D10" s="87" t="e">
        <f t="shared" si="1"/>
        <v>#N/A</v>
      </c>
      <c r="E10" s="87" t="e">
        <f t="shared" si="2"/>
        <v>#N/A</v>
      </c>
      <c r="F10" s="88" t="e">
        <f t="shared" si="3"/>
        <v>#N/A</v>
      </c>
      <c r="G10" s="266">
        <v>0.14652777777777778</v>
      </c>
      <c r="I10" s="18">
        <v>3</v>
      </c>
      <c r="J10" s="19"/>
      <c r="K10" s="242"/>
      <c r="L10" s="242"/>
      <c r="M10" s="243"/>
      <c r="N10" s="244"/>
    </row>
    <row r="11" spans="1:14" x14ac:dyDescent="0.25">
      <c r="A11" s="14">
        <v>4</v>
      </c>
      <c r="B11" s="12"/>
      <c r="C11" s="87" t="e">
        <f t="shared" si="0"/>
        <v>#N/A</v>
      </c>
      <c r="D11" s="87" t="e">
        <f t="shared" si="1"/>
        <v>#N/A</v>
      </c>
      <c r="E11" s="87" t="e">
        <f t="shared" si="2"/>
        <v>#N/A</v>
      </c>
      <c r="F11" s="88" t="e">
        <f t="shared" si="3"/>
        <v>#N/A</v>
      </c>
      <c r="G11" s="266">
        <v>0.14930555555555555</v>
      </c>
      <c r="I11" s="18">
        <v>4</v>
      </c>
      <c r="J11" s="19"/>
      <c r="K11" s="242"/>
      <c r="L11" s="242"/>
      <c r="M11" s="243"/>
      <c r="N11" s="244"/>
    </row>
    <row r="12" spans="1:14" x14ac:dyDescent="0.25">
      <c r="A12" s="14">
        <v>5</v>
      </c>
      <c r="B12" s="12"/>
      <c r="C12" s="87" t="e">
        <f t="shared" si="0"/>
        <v>#N/A</v>
      </c>
      <c r="D12" s="87" t="e">
        <f t="shared" si="1"/>
        <v>#N/A</v>
      </c>
      <c r="E12" s="87" t="e">
        <f t="shared" si="2"/>
        <v>#N/A</v>
      </c>
      <c r="F12" s="88" t="e">
        <f t="shared" si="3"/>
        <v>#N/A</v>
      </c>
      <c r="G12" s="266">
        <v>0.15486111111111112</v>
      </c>
      <c r="I12" s="18">
        <v>5</v>
      </c>
      <c r="J12" s="19"/>
      <c r="K12" s="242"/>
      <c r="L12" s="242"/>
      <c r="M12" s="243"/>
      <c r="N12" s="244"/>
    </row>
    <row r="13" spans="1:14" x14ac:dyDescent="0.25">
      <c r="A13" s="14">
        <v>6</v>
      </c>
      <c r="B13" s="12"/>
      <c r="C13" s="87" t="e">
        <f t="shared" si="0"/>
        <v>#N/A</v>
      </c>
      <c r="D13" s="87" t="e">
        <f t="shared" si="1"/>
        <v>#N/A</v>
      </c>
      <c r="E13" s="87" t="e">
        <f t="shared" si="2"/>
        <v>#N/A</v>
      </c>
      <c r="F13" s="88" t="e">
        <f t="shared" si="3"/>
        <v>#N/A</v>
      </c>
      <c r="G13" s="266">
        <v>0.15625</v>
      </c>
      <c r="I13" s="18">
        <v>6</v>
      </c>
      <c r="J13" s="19"/>
      <c r="K13" s="242"/>
      <c r="L13" s="242"/>
      <c r="M13" s="243"/>
      <c r="N13" s="244"/>
    </row>
    <row r="14" spans="1:14" x14ac:dyDescent="0.25">
      <c r="A14" s="14">
        <v>7</v>
      </c>
      <c r="B14" s="12"/>
      <c r="C14" s="87" t="e">
        <f t="shared" si="0"/>
        <v>#N/A</v>
      </c>
      <c r="D14" s="87" t="e">
        <f t="shared" si="1"/>
        <v>#N/A</v>
      </c>
      <c r="E14" s="87" t="e">
        <f t="shared" si="2"/>
        <v>#N/A</v>
      </c>
      <c r="F14" s="88" t="e">
        <f t="shared" si="3"/>
        <v>#N/A</v>
      </c>
      <c r="G14" s="266">
        <v>0.16041666666666668</v>
      </c>
      <c r="I14" s="18">
        <v>7</v>
      </c>
      <c r="J14" s="19"/>
      <c r="K14" s="242"/>
      <c r="L14" s="242"/>
      <c r="M14" s="243"/>
      <c r="N14" s="244"/>
    </row>
    <row r="15" spans="1:14" ht="15.75" thickBot="1" x14ac:dyDescent="0.3">
      <c r="A15" s="68">
        <v>8</v>
      </c>
      <c r="B15" s="121"/>
      <c r="C15" s="110" t="e">
        <f>VLOOKUP(B15,$J$7:$N$40,2,0)</f>
        <v>#N/A</v>
      </c>
      <c r="D15" s="110" t="e">
        <f t="shared" si="1"/>
        <v>#N/A</v>
      </c>
      <c r="E15" s="110" t="e">
        <f t="shared" si="2"/>
        <v>#N/A</v>
      </c>
      <c r="F15" s="260" t="e">
        <f t="shared" si="3"/>
        <v>#N/A</v>
      </c>
      <c r="G15" s="267" t="s">
        <v>522</v>
      </c>
      <c r="I15" s="65">
        <v>8</v>
      </c>
      <c r="J15" s="130"/>
      <c r="K15" s="246"/>
      <c r="L15" s="246"/>
      <c r="M15" s="247"/>
      <c r="N15" s="248"/>
    </row>
    <row r="16" spans="1:14" x14ac:dyDescent="0.25">
      <c r="A16" s="22"/>
      <c r="B16" s="124"/>
      <c r="C16" s="261"/>
      <c r="D16" s="261"/>
      <c r="E16" s="261"/>
      <c r="F16" s="66"/>
      <c r="G16" s="22"/>
      <c r="I16" s="24"/>
      <c r="J16" s="225"/>
      <c r="K16" s="225"/>
      <c r="L16" s="225"/>
      <c r="M16" s="225"/>
      <c r="N16" s="225"/>
    </row>
    <row r="17" spans="1:14" x14ac:dyDescent="0.25">
      <c r="A17" s="23"/>
      <c r="B17" s="125"/>
      <c r="C17" s="42"/>
      <c r="D17" s="42"/>
      <c r="E17" s="42"/>
      <c r="F17" s="59"/>
      <c r="G17" s="23"/>
      <c r="I17" s="25"/>
      <c r="J17" s="128"/>
      <c r="K17" s="128"/>
      <c r="L17" s="128"/>
      <c r="M17" s="128"/>
      <c r="N17" s="128"/>
    </row>
    <row r="18" spans="1:14" x14ac:dyDescent="0.25">
      <c r="A18" s="23"/>
      <c r="B18" s="125"/>
      <c r="C18" s="42"/>
      <c r="D18" s="42"/>
      <c r="E18" s="42"/>
      <c r="F18" s="59"/>
      <c r="G18" s="23"/>
      <c r="I18" s="25"/>
      <c r="J18" s="25"/>
      <c r="K18" s="259"/>
      <c r="L18" s="259"/>
      <c r="M18" s="259"/>
      <c r="N18" s="54"/>
    </row>
    <row r="19" spans="1:14" x14ac:dyDescent="0.25">
      <c r="I19" s="25"/>
      <c r="J19" s="25"/>
      <c r="K19" s="259"/>
      <c r="L19" s="259"/>
      <c r="M19" s="259"/>
      <c r="N19" s="54"/>
    </row>
    <row r="20" spans="1:14" x14ac:dyDescent="0.25">
      <c r="I20" s="25"/>
      <c r="J20" s="25"/>
      <c r="K20" s="259"/>
      <c r="L20" s="259"/>
      <c r="M20" s="259"/>
      <c r="N20" s="54"/>
    </row>
    <row r="21" spans="1:14" x14ac:dyDescent="0.25">
      <c r="F21" s="8" t="s">
        <v>6</v>
      </c>
      <c r="I21" s="25"/>
      <c r="J21" s="25"/>
      <c r="K21" s="259"/>
      <c r="L21" s="259"/>
      <c r="M21" s="259"/>
      <c r="N21" s="54"/>
    </row>
    <row r="22" spans="1:14" x14ac:dyDescent="0.25">
      <c r="I22" s="23"/>
      <c r="J22" s="23"/>
      <c r="K22" s="259"/>
      <c r="L22" s="259"/>
      <c r="M22" s="259"/>
      <c r="N22" s="54"/>
    </row>
  </sheetData>
  <sortState ref="K9:N18">
    <sortCondition ref="M9:M18"/>
    <sortCondition ref="K9:K18"/>
  </sortState>
  <mergeCells count="5">
    <mergeCell ref="A1:G1"/>
    <mergeCell ref="H1:N1"/>
    <mergeCell ref="A5:B5"/>
    <mergeCell ref="A2:B2"/>
    <mergeCell ref="H2:I2"/>
  </mergeCells>
  <printOptions horizontalCentered="1"/>
  <pageMargins left="3.937007874015748E-2" right="3.937007874015748E-2" top="1.6875" bottom="0.74803149606299213" header="0.31496062992125984" footer="0.31496062992125984"/>
  <pageSetup paperSize="9" orientation="portrait" horizontalDpi="4294967293" verticalDpi="4294967293" r:id="rId1"/>
  <headerFooter>
    <oddHeader>&amp;L&amp;G&amp;C&amp;"-,Krepko"&amp;18&amp;G
&amp;16»Knobleharjev pokal
Škocjan 8.9.2019«&amp;R&amp;G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view="pageLayout" zoomScaleNormal="100" workbookViewId="0">
      <selection activeCell="E10" sqref="E10"/>
    </sheetView>
  </sheetViews>
  <sheetFormatPr defaultRowHeight="15" x14ac:dyDescent="0.25"/>
  <cols>
    <col min="1" max="1" width="9.28515625" style="8" bestFit="1" customWidth="1"/>
    <col min="2" max="2" width="9.140625" style="8"/>
    <col min="3" max="6" width="9.28515625" style="8" bestFit="1" customWidth="1"/>
    <col min="7" max="8" width="9.140625" style="8"/>
    <col min="9" max="10" width="9.28515625" style="8" bestFit="1" customWidth="1"/>
    <col min="11" max="13" width="9.140625" style="8"/>
    <col min="14" max="14" width="12" style="8" bestFit="1" customWidth="1"/>
  </cols>
  <sheetData>
    <row r="1" spans="1:14" ht="28.5" x14ac:dyDescent="0.45">
      <c r="A1" s="393" t="s">
        <v>55</v>
      </c>
      <c r="B1" s="393"/>
      <c r="C1" s="393"/>
      <c r="D1" s="393"/>
      <c r="E1" s="393"/>
      <c r="F1" s="393"/>
      <c r="G1" s="393"/>
      <c r="H1" s="392" t="s">
        <v>58</v>
      </c>
      <c r="I1" s="392"/>
      <c r="J1" s="392"/>
      <c r="K1" s="392"/>
      <c r="L1" s="392"/>
      <c r="M1" s="392"/>
      <c r="N1" s="392"/>
    </row>
    <row r="2" spans="1:14" ht="18.75" x14ac:dyDescent="0.3">
      <c r="A2" s="126" t="s">
        <v>280</v>
      </c>
      <c r="B2" s="69"/>
      <c r="C2" s="170"/>
      <c r="H2" s="126"/>
      <c r="I2" s="126" t="s">
        <v>280</v>
      </c>
      <c r="J2" s="5"/>
      <c r="K2" s="126"/>
      <c r="L2" s="126"/>
    </row>
    <row r="3" spans="1:14" ht="18.75" x14ac:dyDescent="0.3">
      <c r="C3" s="4"/>
      <c r="J3" s="5"/>
    </row>
    <row r="4" spans="1:14" x14ac:dyDescent="0.25">
      <c r="A4" s="127" t="s">
        <v>281</v>
      </c>
      <c r="C4" s="81"/>
      <c r="D4" s="82"/>
      <c r="E4" s="82"/>
      <c r="H4" s="80"/>
      <c r="I4" s="80" t="s">
        <v>281</v>
      </c>
      <c r="J4" s="81"/>
      <c r="K4" s="10"/>
      <c r="L4" s="10"/>
    </row>
    <row r="5" spans="1:14" ht="15.75" thickBot="1" x14ac:dyDescent="0.3">
      <c r="A5" s="396"/>
      <c r="B5" s="396"/>
      <c r="C5" s="81"/>
      <c r="D5" s="82"/>
      <c r="E5" s="82"/>
    </row>
    <row r="6" spans="1:14" ht="15.75" thickBot="1" x14ac:dyDescent="0.3">
      <c r="A6" s="27" t="s">
        <v>0</v>
      </c>
      <c r="B6" s="28" t="s">
        <v>1</v>
      </c>
      <c r="C6" s="28" t="s">
        <v>8</v>
      </c>
      <c r="D6" s="28" t="s">
        <v>7</v>
      </c>
      <c r="E6" s="28" t="s">
        <v>267</v>
      </c>
      <c r="F6" s="28" t="s">
        <v>2</v>
      </c>
      <c r="G6" s="83" t="s">
        <v>3</v>
      </c>
      <c r="I6" s="27" t="s">
        <v>57</v>
      </c>
      <c r="J6" s="28" t="s">
        <v>1</v>
      </c>
      <c r="K6" s="52" t="s">
        <v>8</v>
      </c>
      <c r="L6" s="52" t="s">
        <v>282</v>
      </c>
      <c r="M6" s="52" t="s">
        <v>9</v>
      </c>
      <c r="N6" s="171" t="s">
        <v>2</v>
      </c>
    </row>
    <row r="7" spans="1:14" x14ac:dyDescent="0.25">
      <c r="A7" s="29">
        <v>1</v>
      </c>
      <c r="B7" s="30"/>
      <c r="C7" s="172" t="e">
        <v>#N/A</v>
      </c>
      <c r="D7" s="172" t="e">
        <v>#N/A</v>
      </c>
      <c r="E7" s="172" t="e">
        <v>#N/A</v>
      </c>
      <c r="F7" s="173" t="e">
        <v>#N/A</v>
      </c>
      <c r="G7" s="86"/>
      <c r="I7" s="174">
        <v>1</v>
      </c>
      <c r="J7" s="30">
        <v>1</v>
      </c>
      <c r="K7" s="175" t="s">
        <v>119</v>
      </c>
      <c r="L7" s="175" t="s">
        <v>118</v>
      </c>
      <c r="M7" s="175" t="s">
        <v>120</v>
      </c>
      <c r="N7" s="176">
        <v>10001299174</v>
      </c>
    </row>
    <row r="8" spans="1:14" x14ac:dyDescent="0.25">
      <c r="A8" s="14">
        <v>2</v>
      </c>
      <c r="B8" s="15"/>
      <c r="C8" s="177" t="e">
        <v>#N/A</v>
      </c>
      <c r="D8" s="177" t="e">
        <v>#N/A</v>
      </c>
      <c r="E8" s="177" t="e">
        <v>#N/A</v>
      </c>
      <c r="F8" s="178" t="e">
        <v>#N/A</v>
      </c>
      <c r="G8" s="89"/>
      <c r="I8" s="14">
        <v>2</v>
      </c>
      <c r="J8" s="15">
        <v>2</v>
      </c>
      <c r="K8" s="179" t="s">
        <v>121</v>
      </c>
      <c r="L8" s="179" t="s">
        <v>21</v>
      </c>
      <c r="M8" s="179" t="s">
        <v>120</v>
      </c>
      <c r="N8" s="180">
        <v>10007973178</v>
      </c>
    </row>
    <row r="9" spans="1:14" x14ac:dyDescent="0.25">
      <c r="A9" s="14">
        <v>3</v>
      </c>
      <c r="B9" s="15"/>
      <c r="C9" s="177" t="e">
        <v>#N/A</v>
      </c>
      <c r="D9" s="177" t="e">
        <v>#N/A</v>
      </c>
      <c r="E9" s="177" t="e">
        <v>#N/A</v>
      </c>
      <c r="F9" s="178" t="e">
        <v>#N/A</v>
      </c>
      <c r="G9" s="89"/>
      <c r="I9" s="14">
        <v>3</v>
      </c>
      <c r="J9" s="15">
        <v>3</v>
      </c>
      <c r="K9" s="179" t="s">
        <v>122</v>
      </c>
      <c r="L9" s="179" t="s">
        <v>24</v>
      </c>
      <c r="M9" s="179" t="s">
        <v>120</v>
      </c>
      <c r="N9" s="180">
        <v>10002618980</v>
      </c>
    </row>
    <row r="10" spans="1:14" x14ac:dyDescent="0.25">
      <c r="A10" s="14">
        <v>4</v>
      </c>
      <c r="B10" s="15"/>
      <c r="C10" s="177" t="e">
        <v>#N/A</v>
      </c>
      <c r="D10" s="177" t="e">
        <v>#N/A</v>
      </c>
      <c r="E10" s="177" t="e">
        <v>#N/A</v>
      </c>
      <c r="F10" s="178" t="e">
        <v>#N/A</v>
      </c>
      <c r="G10" s="89"/>
      <c r="I10" s="14">
        <v>4</v>
      </c>
      <c r="J10" s="15">
        <v>4</v>
      </c>
      <c r="K10" s="179" t="s">
        <v>123</v>
      </c>
      <c r="L10" s="179" t="s">
        <v>47</v>
      </c>
      <c r="M10" s="179" t="s">
        <v>120</v>
      </c>
      <c r="N10" s="180">
        <v>10002072043</v>
      </c>
    </row>
    <row r="11" spans="1:14" x14ac:dyDescent="0.25">
      <c r="A11" s="14">
        <v>5</v>
      </c>
      <c r="B11" s="15"/>
      <c r="C11" s="177" t="e">
        <v>#N/A</v>
      </c>
      <c r="D11" s="177" t="e">
        <v>#N/A</v>
      </c>
      <c r="E11" s="177" t="e">
        <v>#N/A</v>
      </c>
      <c r="F11" s="178" t="e">
        <v>#N/A</v>
      </c>
      <c r="G11" s="89"/>
      <c r="I11" s="14">
        <v>5</v>
      </c>
      <c r="J11" s="15">
        <v>5</v>
      </c>
      <c r="K11" s="179" t="s">
        <v>137</v>
      </c>
      <c r="L11" s="179" t="s">
        <v>136</v>
      </c>
      <c r="M11" s="179" t="s">
        <v>120</v>
      </c>
      <c r="N11" s="180">
        <v>10009436262</v>
      </c>
    </row>
    <row r="12" spans="1:14" x14ac:dyDescent="0.25">
      <c r="A12" s="14">
        <v>6</v>
      </c>
      <c r="B12" s="15"/>
      <c r="C12" s="177" t="e">
        <v>#N/A</v>
      </c>
      <c r="D12" s="177" t="e">
        <v>#N/A</v>
      </c>
      <c r="E12" s="177" t="e">
        <v>#N/A</v>
      </c>
      <c r="F12" s="178" t="e">
        <v>#N/A</v>
      </c>
      <c r="G12" s="89"/>
      <c r="I12" s="14">
        <v>6</v>
      </c>
      <c r="J12" s="15">
        <v>6</v>
      </c>
      <c r="K12" s="179" t="s">
        <v>139</v>
      </c>
      <c r="L12" s="179" t="s">
        <v>138</v>
      </c>
      <c r="M12" s="179" t="s">
        <v>120</v>
      </c>
      <c r="N12" s="180">
        <v>10010968761</v>
      </c>
    </row>
    <row r="13" spans="1:14" x14ac:dyDescent="0.25">
      <c r="A13" s="14">
        <v>7</v>
      </c>
      <c r="B13" s="15"/>
      <c r="C13" s="177" t="e">
        <v>#N/A</v>
      </c>
      <c r="D13" s="177" t="e">
        <v>#N/A</v>
      </c>
      <c r="E13" s="177" t="e">
        <v>#N/A</v>
      </c>
      <c r="F13" s="178" t="e">
        <v>#N/A</v>
      </c>
      <c r="G13" s="89"/>
      <c r="I13" s="14">
        <v>7</v>
      </c>
      <c r="J13" s="15">
        <v>7</v>
      </c>
      <c r="K13" s="179" t="s">
        <v>140</v>
      </c>
      <c r="L13" s="179" t="s">
        <v>27</v>
      </c>
      <c r="M13" s="179" t="s">
        <v>120</v>
      </c>
      <c r="N13" s="180">
        <v>10008678349</v>
      </c>
    </row>
    <row r="14" spans="1:14" x14ac:dyDescent="0.25">
      <c r="A14" s="14">
        <v>8</v>
      </c>
      <c r="B14" s="15"/>
      <c r="C14" s="177" t="e">
        <v>#N/A</v>
      </c>
      <c r="D14" s="177" t="e">
        <v>#N/A</v>
      </c>
      <c r="E14" s="177" t="e">
        <v>#N/A</v>
      </c>
      <c r="F14" s="178" t="e">
        <v>#N/A</v>
      </c>
      <c r="G14" s="89"/>
      <c r="I14" s="14">
        <v>8</v>
      </c>
      <c r="J14" s="15">
        <v>8</v>
      </c>
      <c r="K14" s="179" t="s">
        <v>104</v>
      </c>
      <c r="L14" s="179" t="s">
        <v>21</v>
      </c>
      <c r="M14" s="179" t="s">
        <v>120</v>
      </c>
      <c r="N14" s="180">
        <v>10014992140</v>
      </c>
    </row>
    <row r="15" spans="1:14" x14ac:dyDescent="0.25">
      <c r="A15" s="14">
        <v>9</v>
      </c>
      <c r="B15" s="15"/>
      <c r="C15" s="177" t="e">
        <v>#N/A</v>
      </c>
      <c r="D15" s="177" t="e">
        <v>#N/A</v>
      </c>
      <c r="E15" s="177" t="e">
        <v>#N/A</v>
      </c>
      <c r="F15" s="178" t="e">
        <v>#N/A</v>
      </c>
      <c r="G15" s="89"/>
      <c r="I15" s="14">
        <v>9</v>
      </c>
      <c r="J15" s="15">
        <v>9</v>
      </c>
      <c r="K15" s="179" t="s">
        <v>141</v>
      </c>
      <c r="L15" s="179" t="s">
        <v>28</v>
      </c>
      <c r="M15" s="179" t="s">
        <v>120</v>
      </c>
      <c r="N15" s="180">
        <v>10009640770</v>
      </c>
    </row>
    <row r="16" spans="1:14" x14ac:dyDescent="0.25">
      <c r="A16" s="14">
        <v>10</v>
      </c>
      <c r="B16" s="15"/>
      <c r="C16" s="177" t="e">
        <v>#N/A</v>
      </c>
      <c r="D16" s="177" t="e">
        <v>#N/A</v>
      </c>
      <c r="E16" s="177" t="e">
        <v>#N/A</v>
      </c>
      <c r="F16" s="178" t="e">
        <v>#N/A</v>
      </c>
      <c r="G16" s="89"/>
      <c r="I16" s="14">
        <v>10</v>
      </c>
      <c r="J16" s="15">
        <v>10</v>
      </c>
      <c r="K16" s="181" t="s">
        <v>146</v>
      </c>
      <c r="L16" s="181" t="s">
        <v>21</v>
      </c>
      <c r="M16" s="181" t="s">
        <v>283</v>
      </c>
      <c r="N16" s="182" t="s">
        <v>284</v>
      </c>
    </row>
    <row r="17" spans="1:14" x14ac:dyDescent="0.25">
      <c r="A17" s="14">
        <v>11</v>
      </c>
      <c r="B17" s="15"/>
      <c r="C17" s="177" t="e">
        <v>#N/A</v>
      </c>
      <c r="D17" s="177" t="e">
        <v>#N/A</v>
      </c>
      <c r="E17" s="177" t="e">
        <v>#N/A</v>
      </c>
      <c r="F17" s="178" t="e">
        <v>#N/A</v>
      </c>
      <c r="G17" s="89"/>
      <c r="I17" s="14">
        <v>11</v>
      </c>
      <c r="J17" s="15">
        <v>11</v>
      </c>
      <c r="K17" s="181" t="s">
        <v>117</v>
      </c>
      <c r="L17" s="181" t="s">
        <v>149</v>
      </c>
      <c r="M17" s="181" t="s">
        <v>283</v>
      </c>
      <c r="N17" s="182" t="s">
        <v>285</v>
      </c>
    </row>
    <row r="18" spans="1:14" x14ac:dyDescent="0.25">
      <c r="A18" s="14">
        <v>12</v>
      </c>
      <c r="B18" s="15"/>
      <c r="C18" s="177" t="e">
        <v>#N/A</v>
      </c>
      <c r="D18" s="177" t="e">
        <v>#N/A</v>
      </c>
      <c r="E18" s="177" t="e">
        <v>#N/A</v>
      </c>
      <c r="F18" s="178" t="e">
        <v>#N/A</v>
      </c>
      <c r="G18" s="89"/>
      <c r="I18" s="14">
        <v>12</v>
      </c>
      <c r="J18" s="15">
        <v>12</v>
      </c>
      <c r="K18" s="181" t="s">
        <v>121</v>
      </c>
      <c r="L18" s="181" t="s">
        <v>39</v>
      </c>
      <c r="M18" s="181" t="s">
        <v>283</v>
      </c>
      <c r="N18" s="182" t="s">
        <v>286</v>
      </c>
    </row>
    <row r="19" spans="1:14" x14ac:dyDescent="0.25">
      <c r="A19" s="14">
        <v>13</v>
      </c>
      <c r="B19" s="15"/>
      <c r="C19" s="177" t="e">
        <v>#N/A</v>
      </c>
      <c r="D19" s="177" t="e">
        <v>#N/A</v>
      </c>
      <c r="E19" s="177" t="e">
        <v>#N/A</v>
      </c>
      <c r="F19" s="178" t="e">
        <v>#N/A</v>
      </c>
      <c r="G19" s="89"/>
      <c r="I19" s="14">
        <v>13</v>
      </c>
      <c r="J19" s="15">
        <v>13</v>
      </c>
      <c r="K19" s="181" t="s">
        <v>151</v>
      </c>
      <c r="L19" s="181" t="s">
        <v>49</v>
      </c>
      <c r="M19" s="181" t="s">
        <v>283</v>
      </c>
      <c r="N19" s="182" t="s">
        <v>287</v>
      </c>
    </row>
    <row r="20" spans="1:14" x14ac:dyDescent="0.25">
      <c r="A20" s="14">
        <v>14</v>
      </c>
      <c r="B20" s="15"/>
      <c r="C20" s="177" t="e">
        <v>#N/A</v>
      </c>
      <c r="D20" s="177" t="e">
        <v>#N/A</v>
      </c>
      <c r="E20" s="177" t="e">
        <v>#N/A</v>
      </c>
      <c r="F20" s="178" t="e">
        <v>#N/A</v>
      </c>
      <c r="G20" s="89"/>
      <c r="I20" s="14">
        <v>14</v>
      </c>
      <c r="J20" s="15">
        <v>14</v>
      </c>
      <c r="K20" s="181" t="s">
        <v>150</v>
      </c>
      <c r="L20" s="181" t="s">
        <v>21</v>
      </c>
      <c r="M20" s="181" t="s">
        <v>283</v>
      </c>
      <c r="N20" s="182" t="s">
        <v>288</v>
      </c>
    </row>
    <row r="21" spans="1:14" x14ac:dyDescent="0.25">
      <c r="A21" s="14">
        <v>15</v>
      </c>
      <c r="B21" s="15"/>
      <c r="C21" s="177" t="e">
        <v>#N/A</v>
      </c>
      <c r="D21" s="177" t="e">
        <v>#N/A</v>
      </c>
      <c r="E21" s="177" t="e">
        <v>#N/A</v>
      </c>
      <c r="F21" s="178" t="e">
        <v>#N/A</v>
      </c>
      <c r="G21" s="89"/>
      <c r="I21" s="14">
        <v>15</v>
      </c>
      <c r="J21" s="15">
        <v>17</v>
      </c>
      <c r="K21" s="181" t="s">
        <v>148</v>
      </c>
      <c r="L21" s="181" t="s">
        <v>128</v>
      </c>
      <c r="M21" s="181" t="s">
        <v>283</v>
      </c>
      <c r="N21" s="182" t="s">
        <v>289</v>
      </c>
    </row>
    <row r="22" spans="1:14" x14ac:dyDescent="0.25">
      <c r="A22" s="14">
        <v>16</v>
      </c>
      <c r="B22" s="15"/>
      <c r="C22" s="177" t="e">
        <v>#N/A</v>
      </c>
      <c r="D22" s="177" t="e">
        <v>#N/A</v>
      </c>
      <c r="E22" s="177" t="e">
        <v>#N/A</v>
      </c>
      <c r="F22" s="178" t="e">
        <v>#N/A</v>
      </c>
      <c r="G22" s="89"/>
      <c r="I22" s="14">
        <v>16</v>
      </c>
      <c r="J22" s="15">
        <v>18</v>
      </c>
      <c r="K22" s="181" t="s">
        <v>147</v>
      </c>
      <c r="L22" s="181" t="s">
        <v>37</v>
      </c>
      <c r="M22" s="181" t="s">
        <v>283</v>
      </c>
      <c r="N22" s="183">
        <v>10017647112</v>
      </c>
    </row>
    <row r="23" spans="1:14" x14ac:dyDescent="0.25">
      <c r="A23" s="14">
        <v>17</v>
      </c>
      <c r="B23" s="15"/>
      <c r="C23" s="177" t="e">
        <v>#N/A</v>
      </c>
      <c r="D23" s="177" t="e">
        <v>#N/A</v>
      </c>
      <c r="E23" s="177" t="e">
        <v>#N/A</v>
      </c>
      <c r="F23" s="178" t="e">
        <v>#N/A</v>
      </c>
      <c r="G23" s="89"/>
      <c r="I23" s="14">
        <v>17</v>
      </c>
      <c r="J23" s="15">
        <v>19</v>
      </c>
      <c r="K23" s="181" t="s">
        <v>140</v>
      </c>
      <c r="L23" s="181" t="s">
        <v>39</v>
      </c>
      <c r="M23" s="181" t="s">
        <v>290</v>
      </c>
      <c r="N23" s="183">
        <v>10015081460</v>
      </c>
    </row>
    <row r="24" spans="1:14" x14ac:dyDescent="0.25">
      <c r="A24" s="14">
        <v>18</v>
      </c>
      <c r="B24" s="15"/>
      <c r="C24" s="177" t="e">
        <v>#N/A</v>
      </c>
      <c r="D24" s="177" t="e">
        <v>#N/A</v>
      </c>
      <c r="E24" s="177" t="e">
        <v>#N/A</v>
      </c>
      <c r="F24" s="178" t="e">
        <v>#N/A</v>
      </c>
      <c r="G24" s="89"/>
      <c r="I24" s="14">
        <v>18</v>
      </c>
      <c r="J24" s="15">
        <v>20</v>
      </c>
      <c r="K24" s="181" t="s">
        <v>152</v>
      </c>
      <c r="L24" s="181" t="s">
        <v>13</v>
      </c>
      <c r="M24" s="181" t="s">
        <v>290</v>
      </c>
      <c r="N24" s="183">
        <v>10014992241</v>
      </c>
    </row>
    <row r="25" spans="1:14" x14ac:dyDescent="0.25">
      <c r="A25" s="14">
        <v>19</v>
      </c>
      <c r="B25" s="15"/>
      <c r="C25" s="177" t="e">
        <v>#N/A</v>
      </c>
      <c r="D25" s="177" t="e">
        <v>#N/A</v>
      </c>
      <c r="E25" s="177" t="e">
        <v>#N/A</v>
      </c>
      <c r="F25" s="178" t="e">
        <v>#N/A</v>
      </c>
      <c r="G25" s="89"/>
      <c r="I25" s="14">
        <v>19</v>
      </c>
      <c r="J25" s="15">
        <v>21</v>
      </c>
      <c r="K25" s="181" t="s">
        <v>129</v>
      </c>
      <c r="L25" s="181" t="s">
        <v>128</v>
      </c>
      <c r="M25" s="181" t="s">
        <v>290</v>
      </c>
      <c r="N25" s="183">
        <v>10007928520</v>
      </c>
    </row>
    <row r="26" spans="1:14" x14ac:dyDescent="0.25">
      <c r="A26" s="14">
        <v>20</v>
      </c>
      <c r="B26" s="15"/>
      <c r="C26" s="177" t="e">
        <v>#N/A</v>
      </c>
      <c r="D26" s="177" t="e">
        <v>#N/A</v>
      </c>
      <c r="E26" s="177" t="e">
        <v>#N/A</v>
      </c>
      <c r="F26" s="178" t="e">
        <v>#N/A</v>
      </c>
      <c r="G26" s="89"/>
      <c r="I26" s="14">
        <v>20</v>
      </c>
      <c r="J26" s="15">
        <v>22</v>
      </c>
      <c r="K26" s="181" t="s">
        <v>291</v>
      </c>
      <c r="L26" s="181" t="s">
        <v>187</v>
      </c>
      <c r="M26" s="181" t="s">
        <v>290</v>
      </c>
      <c r="N26" s="183">
        <v>10013780650</v>
      </c>
    </row>
    <row r="27" spans="1:14" x14ac:dyDescent="0.25">
      <c r="A27" s="14">
        <v>21</v>
      </c>
      <c r="B27" s="15"/>
      <c r="C27" s="177" t="e">
        <v>#N/A</v>
      </c>
      <c r="D27" s="177" t="e">
        <v>#N/A</v>
      </c>
      <c r="E27" s="177" t="e">
        <v>#N/A</v>
      </c>
      <c r="F27" s="178" t="e">
        <v>#N/A</v>
      </c>
      <c r="G27" s="89"/>
      <c r="I27" s="14">
        <v>21</v>
      </c>
      <c r="J27" s="15">
        <v>23</v>
      </c>
      <c r="K27" s="181" t="s">
        <v>156</v>
      </c>
      <c r="L27" s="181" t="s">
        <v>17</v>
      </c>
      <c r="M27" s="181" t="s">
        <v>290</v>
      </c>
      <c r="N27" s="183">
        <v>10013815712</v>
      </c>
    </row>
    <row r="28" spans="1:14" x14ac:dyDescent="0.25">
      <c r="A28" s="14">
        <v>22</v>
      </c>
      <c r="B28" s="15"/>
      <c r="C28" s="177" t="e">
        <v>#N/A</v>
      </c>
      <c r="D28" s="177" t="e">
        <v>#N/A</v>
      </c>
      <c r="E28" s="177" t="e">
        <v>#N/A</v>
      </c>
      <c r="F28" s="178" t="e">
        <v>#N/A</v>
      </c>
      <c r="G28" s="89"/>
      <c r="I28" s="14">
        <v>22</v>
      </c>
      <c r="J28" s="15">
        <v>24</v>
      </c>
      <c r="K28" s="181" t="s">
        <v>155</v>
      </c>
      <c r="L28" s="181" t="s">
        <v>154</v>
      </c>
      <c r="M28" s="181" t="s">
        <v>290</v>
      </c>
      <c r="N28" s="183">
        <v>10009979260</v>
      </c>
    </row>
    <row r="29" spans="1:14" x14ac:dyDescent="0.25">
      <c r="A29" s="14">
        <v>23</v>
      </c>
      <c r="B29" s="15"/>
      <c r="C29" s="177" t="e">
        <v>#N/A</v>
      </c>
      <c r="D29" s="177" t="e">
        <v>#N/A</v>
      </c>
      <c r="E29" s="177" t="e">
        <v>#N/A</v>
      </c>
      <c r="F29" s="178" t="e">
        <v>#N/A</v>
      </c>
      <c r="G29" s="89"/>
      <c r="I29" s="14">
        <v>23</v>
      </c>
      <c r="J29" s="15">
        <v>25</v>
      </c>
      <c r="K29" s="181" t="s">
        <v>130</v>
      </c>
      <c r="L29" s="181" t="s">
        <v>107</v>
      </c>
      <c r="M29" s="181" t="s">
        <v>290</v>
      </c>
      <c r="N29" s="183">
        <v>10010968862</v>
      </c>
    </row>
    <row r="30" spans="1:14" x14ac:dyDescent="0.25">
      <c r="A30" s="14">
        <v>24</v>
      </c>
      <c r="B30" s="15"/>
      <c r="C30" s="177" t="e">
        <v>#N/A</v>
      </c>
      <c r="D30" s="177" t="e">
        <v>#N/A</v>
      </c>
      <c r="E30" s="177" t="e">
        <v>#N/A</v>
      </c>
      <c r="F30" s="178" t="e">
        <v>#N/A</v>
      </c>
      <c r="G30" s="89"/>
      <c r="I30" s="14">
        <v>24</v>
      </c>
      <c r="J30" s="15">
        <v>26</v>
      </c>
      <c r="K30" s="181" t="s">
        <v>153</v>
      </c>
      <c r="L30" s="181" t="s">
        <v>116</v>
      </c>
      <c r="M30" s="181" t="s">
        <v>290</v>
      </c>
      <c r="N30" s="183">
        <v>10015080046</v>
      </c>
    </row>
    <row r="31" spans="1:14" x14ac:dyDescent="0.25">
      <c r="A31" s="14">
        <v>25</v>
      </c>
      <c r="B31" s="15"/>
      <c r="C31" s="177" t="e">
        <v>#N/A</v>
      </c>
      <c r="D31" s="177" t="e">
        <v>#N/A</v>
      </c>
      <c r="E31" s="177" t="e">
        <v>#N/A</v>
      </c>
      <c r="F31" s="178" t="e">
        <v>#N/A</v>
      </c>
      <c r="G31" s="89"/>
      <c r="I31" s="14">
        <v>25</v>
      </c>
      <c r="J31" s="15">
        <v>27</v>
      </c>
      <c r="K31" s="181" t="s">
        <v>165</v>
      </c>
      <c r="L31" s="181" t="s">
        <v>38</v>
      </c>
      <c r="M31" s="181" t="s">
        <v>290</v>
      </c>
      <c r="N31" s="183">
        <v>10015083278</v>
      </c>
    </row>
    <row r="32" spans="1:14" x14ac:dyDescent="0.25">
      <c r="A32" s="14">
        <v>26</v>
      </c>
      <c r="B32" s="15"/>
      <c r="C32" s="177" t="e">
        <v>#N/A</v>
      </c>
      <c r="D32" s="177" t="e">
        <v>#N/A</v>
      </c>
      <c r="E32" s="177" t="e">
        <v>#N/A</v>
      </c>
      <c r="F32" s="178" t="e">
        <v>#N/A</v>
      </c>
      <c r="G32" s="89"/>
      <c r="I32" s="14">
        <v>26</v>
      </c>
      <c r="J32" s="15">
        <v>28</v>
      </c>
      <c r="K32" s="179" t="s">
        <v>125</v>
      </c>
      <c r="L32" s="179" t="s">
        <v>124</v>
      </c>
      <c r="M32" s="179" t="s">
        <v>106</v>
      </c>
      <c r="N32" s="180">
        <v>10016009125</v>
      </c>
    </row>
    <row r="33" spans="1:14" x14ac:dyDescent="0.25">
      <c r="A33" s="14">
        <v>27</v>
      </c>
      <c r="B33" s="15"/>
      <c r="C33" s="177" t="e">
        <v>#N/A</v>
      </c>
      <c r="D33" s="177" t="e">
        <v>#N/A</v>
      </c>
      <c r="E33" s="177" t="e">
        <v>#N/A</v>
      </c>
      <c r="F33" s="178" t="e">
        <v>#N/A</v>
      </c>
      <c r="G33" s="89"/>
      <c r="I33" s="14">
        <v>27</v>
      </c>
      <c r="J33" s="15">
        <v>29</v>
      </c>
      <c r="K33" s="179" t="s">
        <v>127</v>
      </c>
      <c r="L33" s="179" t="s">
        <v>126</v>
      </c>
      <c r="M33" s="179" t="s">
        <v>106</v>
      </c>
      <c r="N33" s="180">
        <v>10034735882</v>
      </c>
    </row>
    <row r="34" spans="1:14" x14ac:dyDescent="0.25">
      <c r="A34" s="14">
        <v>28</v>
      </c>
      <c r="B34" s="15"/>
      <c r="C34" s="177" t="e">
        <v>#N/A</v>
      </c>
      <c r="D34" s="177" t="e">
        <v>#N/A</v>
      </c>
      <c r="E34" s="177" t="e">
        <v>#N/A</v>
      </c>
      <c r="F34" s="178" t="e">
        <v>#N/A</v>
      </c>
      <c r="G34" s="89"/>
      <c r="I34" s="14">
        <v>28</v>
      </c>
      <c r="J34" s="15">
        <v>30</v>
      </c>
      <c r="K34" s="179" t="s">
        <v>142</v>
      </c>
      <c r="L34" s="179" t="s">
        <v>39</v>
      </c>
      <c r="M34" s="179" t="s">
        <v>106</v>
      </c>
      <c r="N34" s="180">
        <v>10013807023</v>
      </c>
    </row>
    <row r="35" spans="1:14" x14ac:dyDescent="0.25">
      <c r="A35" s="14">
        <v>29</v>
      </c>
      <c r="B35" s="15"/>
      <c r="C35" s="177" t="e">
        <v>#N/A</v>
      </c>
      <c r="D35" s="177" t="e">
        <v>#N/A</v>
      </c>
      <c r="E35" s="177" t="e">
        <v>#N/A</v>
      </c>
      <c r="F35" s="178" t="e">
        <v>#N/A</v>
      </c>
      <c r="G35" s="89"/>
      <c r="I35" s="14">
        <v>29</v>
      </c>
      <c r="J35" s="15">
        <v>31</v>
      </c>
      <c r="K35" s="179" t="s">
        <v>143</v>
      </c>
      <c r="L35" s="179" t="s">
        <v>31</v>
      </c>
      <c r="M35" s="179" t="s">
        <v>106</v>
      </c>
      <c r="N35" s="180">
        <v>10014431560</v>
      </c>
    </row>
    <row r="36" spans="1:14" x14ac:dyDescent="0.25">
      <c r="A36" s="14">
        <v>30</v>
      </c>
      <c r="B36" s="15"/>
      <c r="C36" s="177" t="e">
        <v>#N/A</v>
      </c>
      <c r="D36" s="177" t="e">
        <v>#N/A</v>
      </c>
      <c r="E36" s="177" t="e">
        <v>#N/A</v>
      </c>
      <c r="F36" s="178" t="e">
        <v>#N/A</v>
      </c>
      <c r="G36" s="89"/>
      <c r="I36" s="14">
        <v>30</v>
      </c>
      <c r="J36" s="15">
        <v>32</v>
      </c>
      <c r="K36" s="179" t="s">
        <v>115</v>
      </c>
      <c r="L36" s="179" t="s">
        <v>17</v>
      </c>
      <c r="M36" s="179" t="s">
        <v>106</v>
      </c>
      <c r="N36" s="180">
        <v>10014894736</v>
      </c>
    </row>
    <row r="37" spans="1:14" x14ac:dyDescent="0.25">
      <c r="A37" s="14">
        <v>31</v>
      </c>
      <c r="B37" s="15"/>
      <c r="C37" s="177" t="e">
        <v>#N/A</v>
      </c>
      <c r="D37" s="177" t="e">
        <v>#N/A</v>
      </c>
      <c r="E37" s="177" t="e">
        <v>#N/A</v>
      </c>
      <c r="F37" s="178" t="e">
        <v>#N/A</v>
      </c>
      <c r="G37" s="184"/>
      <c r="I37" s="14">
        <v>31</v>
      </c>
      <c r="J37" s="15">
        <v>33</v>
      </c>
      <c r="K37" s="179" t="s">
        <v>144</v>
      </c>
      <c r="L37" s="179" t="s">
        <v>29</v>
      </c>
      <c r="M37" s="179" t="s">
        <v>106</v>
      </c>
      <c r="N37" s="180">
        <v>10013819854</v>
      </c>
    </row>
    <row r="38" spans="1:14" x14ac:dyDescent="0.25">
      <c r="A38" s="14">
        <v>32</v>
      </c>
      <c r="B38" s="15"/>
      <c r="C38" s="177" t="e">
        <v>#N/A</v>
      </c>
      <c r="D38" s="177" t="e">
        <v>#N/A</v>
      </c>
      <c r="E38" s="177" t="e">
        <v>#N/A</v>
      </c>
      <c r="F38" s="178" t="e">
        <v>#N/A</v>
      </c>
      <c r="G38" s="184"/>
      <c r="I38" s="14">
        <v>32</v>
      </c>
      <c r="J38" s="15">
        <v>34</v>
      </c>
      <c r="K38" s="179" t="s">
        <v>92</v>
      </c>
      <c r="L38" s="179" t="s">
        <v>145</v>
      </c>
      <c r="M38" s="179" t="s">
        <v>106</v>
      </c>
      <c r="N38" s="180">
        <v>10014860077</v>
      </c>
    </row>
    <row r="39" spans="1:14" x14ac:dyDescent="0.25">
      <c r="A39" s="14">
        <v>33</v>
      </c>
      <c r="B39" s="15"/>
      <c r="C39" s="177" t="e">
        <v>#N/A</v>
      </c>
      <c r="D39" s="177" t="e">
        <v>#N/A</v>
      </c>
      <c r="E39" s="177" t="e">
        <v>#N/A</v>
      </c>
      <c r="F39" s="178" t="e">
        <v>#N/A</v>
      </c>
      <c r="G39" s="184"/>
      <c r="I39" s="18">
        <v>33</v>
      </c>
      <c r="J39" s="15">
        <v>37</v>
      </c>
      <c r="K39" s="181" t="s">
        <v>292</v>
      </c>
      <c r="L39" s="181" t="s">
        <v>293</v>
      </c>
      <c r="M39" s="181" t="s">
        <v>294</v>
      </c>
      <c r="N39" s="182">
        <v>10006547884</v>
      </c>
    </row>
    <row r="40" spans="1:14" x14ac:dyDescent="0.25">
      <c r="A40" s="14">
        <v>34</v>
      </c>
      <c r="B40" s="15"/>
      <c r="C40" s="177" t="e">
        <v>#N/A</v>
      </c>
      <c r="D40" s="177" t="e">
        <v>#N/A</v>
      </c>
      <c r="E40" s="177" t="e">
        <v>#N/A</v>
      </c>
      <c r="F40" s="178" t="e">
        <v>#N/A</v>
      </c>
      <c r="G40" s="184"/>
      <c r="I40" s="14">
        <v>34</v>
      </c>
      <c r="J40" s="15">
        <v>38</v>
      </c>
      <c r="K40" s="181" t="s">
        <v>295</v>
      </c>
      <c r="L40" s="181" t="s">
        <v>296</v>
      </c>
      <c r="M40" s="181" t="s">
        <v>294</v>
      </c>
      <c r="N40" s="182">
        <v>10002883712</v>
      </c>
    </row>
    <row r="41" spans="1:14" x14ac:dyDescent="0.25">
      <c r="A41" s="14">
        <v>35</v>
      </c>
      <c r="B41" s="15"/>
      <c r="C41" s="177" t="e">
        <v>#N/A</v>
      </c>
      <c r="D41" s="177" t="e">
        <v>#N/A</v>
      </c>
      <c r="E41" s="177" t="e">
        <v>#N/A</v>
      </c>
      <c r="F41" s="178" t="e">
        <v>#N/A</v>
      </c>
      <c r="G41" s="184"/>
      <c r="I41" s="14">
        <v>35</v>
      </c>
      <c r="J41" s="15">
        <v>39</v>
      </c>
      <c r="K41" s="181" t="s">
        <v>297</v>
      </c>
      <c r="L41" s="181" t="s">
        <v>298</v>
      </c>
      <c r="M41" s="181" t="s">
        <v>294</v>
      </c>
      <c r="N41" s="182">
        <v>10007510612</v>
      </c>
    </row>
    <row r="42" spans="1:14" x14ac:dyDescent="0.25">
      <c r="A42" s="14">
        <v>36</v>
      </c>
      <c r="B42" s="15"/>
      <c r="C42" s="177" t="e">
        <v>#N/A</v>
      </c>
      <c r="D42" s="177" t="e">
        <v>#N/A</v>
      </c>
      <c r="E42" s="177" t="e">
        <v>#N/A</v>
      </c>
      <c r="F42" s="178" t="e">
        <v>#N/A</v>
      </c>
      <c r="G42" s="184"/>
      <c r="I42" s="18">
        <v>36</v>
      </c>
      <c r="J42" s="15">
        <v>40</v>
      </c>
      <c r="K42" s="181" t="s">
        <v>299</v>
      </c>
      <c r="L42" s="181" t="s">
        <v>300</v>
      </c>
      <c r="M42" s="181" t="s">
        <v>294</v>
      </c>
      <c r="N42" s="182">
        <v>10004635166</v>
      </c>
    </row>
    <row r="43" spans="1:14" x14ac:dyDescent="0.25">
      <c r="A43" s="14">
        <v>37</v>
      </c>
      <c r="B43" s="15"/>
      <c r="C43" s="177" t="e">
        <v>#N/A</v>
      </c>
      <c r="D43" s="177" t="e">
        <v>#N/A</v>
      </c>
      <c r="E43" s="177" t="e">
        <v>#N/A</v>
      </c>
      <c r="F43" s="178" t="e">
        <v>#N/A</v>
      </c>
      <c r="G43" s="184"/>
      <c r="I43" s="14">
        <v>37</v>
      </c>
      <c r="J43" s="15">
        <v>41</v>
      </c>
      <c r="K43" s="181" t="s">
        <v>301</v>
      </c>
      <c r="L43" s="181" t="s">
        <v>302</v>
      </c>
      <c r="M43" s="181" t="s">
        <v>294</v>
      </c>
      <c r="N43" s="182" t="s">
        <v>303</v>
      </c>
    </row>
    <row r="44" spans="1:14" ht="15.75" thickBot="1" x14ac:dyDescent="0.3">
      <c r="A44" s="16">
        <v>38</v>
      </c>
      <c r="B44" s="17"/>
      <c r="C44" s="185" t="e">
        <v>#N/A</v>
      </c>
      <c r="D44" s="185" t="e">
        <v>#N/A</v>
      </c>
      <c r="E44" s="185" t="e">
        <v>#N/A</v>
      </c>
      <c r="F44" s="186" t="e">
        <v>#N/A</v>
      </c>
      <c r="G44" s="187"/>
      <c r="I44" s="16">
        <v>38</v>
      </c>
      <c r="J44" s="17">
        <v>42</v>
      </c>
      <c r="K44" s="188" t="s">
        <v>304</v>
      </c>
      <c r="L44" s="188" t="s">
        <v>305</v>
      </c>
      <c r="M44" s="188" t="s">
        <v>294</v>
      </c>
      <c r="N44" s="189">
        <v>10008950050</v>
      </c>
    </row>
    <row r="45" spans="1:14" x14ac:dyDescent="0.25">
      <c r="A45" s="190"/>
      <c r="B45" s="23"/>
      <c r="C45" s="191"/>
      <c r="D45" s="191"/>
      <c r="E45" s="191"/>
      <c r="G45" s="191"/>
      <c r="I45" s="190"/>
      <c r="J45" s="190"/>
    </row>
    <row r="46" spans="1:14" x14ac:dyDescent="0.25">
      <c r="A46" s="190"/>
      <c r="B46" s="23"/>
      <c r="C46" s="191"/>
      <c r="D46" s="191"/>
      <c r="E46" s="191"/>
      <c r="G46" s="191"/>
      <c r="I46" s="192"/>
      <c r="J46" s="192"/>
    </row>
    <row r="47" spans="1:14" ht="28.5" x14ac:dyDescent="0.45">
      <c r="A47" s="384" t="s">
        <v>55</v>
      </c>
      <c r="B47" s="384"/>
      <c r="C47" s="384"/>
      <c r="D47" s="384"/>
      <c r="E47" s="384"/>
      <c r="F47" s="384"/>
      <c r="G47" s="384"/>
      <c r="H47" s="392" t="s">
        <v>58</v>
      </c>
      <c r="I47" s="392"/>
      <c r="J47" s="392"/>
      <c r="K47" s="392"/>
      <c r="L47" s="392"/>
      <c r="M47" s="392"/>
      <c r="N47" s="392"/>
    </row>
    <row r="48" spans="1:14" ht="18.75" x14ac:dyDescent="0.25">
      <c r="A48" s="126" t="s">
        <v>280</v>
      </c>
      <c r="B48" s="69"/>
      <c r="C48" s="170"/>
      <c r="I48" s="126" t="s">
        <v>280</v>
      </c>
      <c r="J48" s="126"/>
      <c r="K48" s="126"/>
      <c r="L48" s="126"/>
    </row>
    <row r="49" spans="1:14" ht="18.75" x14ac:dyDescent="0.25">
      <c r="C49" s="4"/>
      <c r="H49" s="7"/>
      <c r="I49" s="62"/>
      <c r="J49" s="4"/>
    </row>
    <row r="50" spans="1:14" x14ac:dyDescent="0.25">
      <c r="A50" s="127" t="s">
        <v>281</v>
      </c>
      <c r="C50" s="81"/>
      <c r="D50" s="82"/>
      <c r="E50" s="82"/>
      <c r="H50" s="9"/>
      <c r="I50" s="80" t="s">
        <v>281</v>
      </c>
      <c r="J50" s="81"/>
      <c r="K50" s="10"/>
      <c r="L50" s="10"/>
    </row>
    <row r="51" spans="1:14" ht="15.75" thickBot="1" x14ac:dyDescent="0.3">
      <c r="A51" s="396"/>
      <c r="B51" s="396"/>
      <c r="C51" s="81"/>
      <c r="D51" s="82"/>
      <c r="E51" s="82"/>
      <c r="H51" s="7"/>
      <c r="I51" s="62"/>
      <c r="J51" s="7"/>
    </row>
    <row r="52" spans="1:14" ht="15.75" thickBot="1" x14ac:dyDescent="0.3">
      <c r="A52" s="27" t="s">
        <v>0</v>
      </c>
      <c r="B52" s="28" t="s">
        <v>1</v>
      </c>
      <c r="C52" s="28" t="s">
        <v>8</v>
      </c>
      <c r="D52" s="28" t="s">
        <v>7</v>
      </c>
      <c r="E52" s="28" t="s">
        <v>267</v>
      </c>
      <c r="F52" s="28" t="s">
        <v>2</v>
      </c>
      <c r="G52" s="83" t="s">
        <v>3</v>
      </c>
      <c r="H52" s="7"/>
      <c r="I52" s="193" t="s">
        <v>57</v>
      </c>
      <c r="J52" s="52" t="s">
        <v>1</v>
      </c>
      <c r="K52" s="52" t="s">
        <v>8</v>
      </c>
      <c r="L52" s="52" t="s">
        <v>282</v>
      </c>
      <c r="M52" s="52" t="s">
        <v>9</v>
      </c>
      <c r="N52" s="194" t="s">
        <v>2</v>
      </c>
    </row>
    <row r="53" spans="1:14" x14ac:dyDescent="0.25">
      <c r="A53" s="29"/>
      <c r="B53" s="30"/>
      <c r="C53" s="172" t="e">
        <v>#N/A</v>
      </c>
      <c r="D53" s="172" t="e">
        <v>#N/A</v>
      </c>
      <c r="E53" s="172" t="e">
        <v>#N/A</v>
      </c>
      <c r="F53" s="173" t="e">
        <v>#N/A</v>
      </c>
      <c r="G53" s="86"/>
      <c r="H53" s="7"/>
      <c r="I53" s="64">
        <v>39</v>
      </c>
      <c r="J53" s="30">
        <v>43</v>
      </c>
      <c r="K53" s="195" t="s">
        <v>306</v>
      </c>
      <c r="L53" s="195" t="s">
        <v>307</v>
      </c>
      <c r="M53" s="195" t="s">
        <v>294</v>
      </c>
      <c r="N53" s="196">
        <v>10008653087</v>
      </c>
    </row>
    <row r="54" spans="1:14" x14ac:dyDescent="0.25">
      <c r="A54" s="14"/>
      <c r="B54" s="15"/>
      <c r="C54" s="177" t="e">
        <v>#N/A</v>
      </c>
      <c r="D54" s="177" t="e">
        <v>#N/A</v>
      </c>
      <c r="E54" s="177" t="e">
        <v>#N/A</v>
      </c>
      <c r="F54" s="178" t="e">
        <v>#N/A</v>
      </c>
      <c r="G54" s="89"/>
      <c r="H54" s="7"/>
      <c r="I54" s="18">
        <v>40</v>
      </c>
      <c r="J54" s="15">
        <v>45</v>
      </c>
      <c r="K54" s="181" t="s">
        <v>308</v>
      </c>
      <c r="L54" s="181" t="s">
        <v>309</v>
      </c>
      <c r="M54" s="181" t="s">
        <v>294</v>
      </c>
      <c r="N54" s="182">
        <v>10014344866</v>
      </c>
    </row>
    <row r="55" spans="1:14" x14ac:dyDescent="0.25">
      <c r="A55" s="14"/>
      <c r="B55" s="15"/>
      <c r="C55" s="177" t="e">
        <v>#N/A</v>
      </c>
      <c r="D55" s="177" t="e">
        <v>#N/A</v>
      </c>
      <c r="E55" s="177" t="e">
        <v>#N/A</v>
      </c>
      <c r="F55" s="178" t="e">
        <v>#N/A</v>
      </c>
      <c r="G55" s="89"/>
      <c r="H55" s="7"/>
      <c r="I55" s="18">
        <v>41</v>
      </c>
      <c r="J55" s="15">
        <v>46</v>
      </c>
      <c r="K55" s="181" t="s">
        <v>310</v>
      </c>
      <c r="L55" s="181" t="s">
        <v>107</v>
      </c>
      <c r="M55" s="181" t="s">
        <v>311</v>
      </c>
      <c r="N55" s="183">
        <v>10002070023</v>
      </c>
    </row>
    <row r="56" spans="1:14" x14ac:dyDescent="0.25">
      <c r="A56" s="14"/>
      <c r="B56" s="15"/>
      <c r="C56" s="177" t="e">
        <v>#N/A</v>
      </c>
      <c r="D56" s="177" t="e">
        <v>#N/A</v>
      </c>
      <c r="E56" s="177" t="e">
        <v>#N/A</v>
      </c>
      <c r="F56" s="178" t="e">
        <v>#N/A</v>
      </c>
      <c r="G56" s="89"/>
      <c r="H56" s="7"/>
      <c r="I56" s="18">
        <v>42</v>
      </c>
      <c r="J56" s="15">
        <v>47</v>
      </c>
      <c r="K56" s="181" t="s">
        <v>312</v>
      </c>
      <c r="L56" s="181" t="s">
        <v>313</v>
      </c>
      <c r="M56" s="181" t="s">
        <v>311</v>
      </c>
      <c r="N56" s="183">
        <v>10004610312</v>
      </c>
    </row>
    <row r="57" spans="1:14" x14ac:dyDescent="0.25">
      <c r="A57" s="14"/>
      <c r="B57" s="15"/>
      <c r="C57" s="177" t="e">
        <v>#N/A</v>
      </c>
      <c r="D57" s="177" t="e">
        <v>#N/A</v>
      </c>
      <c r="E57" s="177" t="e">
        <v>#N/A</v>
      </c>
      <c r="F57" s="178" t="e">
        <v>#N/A</v>
      </c>
      <c r="G57" s="89"/>
      <c r="H57" s="7"/>
      <c r="I57" s="18">
        <v>43</v>
      </c>
      <c r="J57" s="15">
        <v>48</v>
      </c>
      <c r="K57" s="181" t="s">
        <v>314</v>
      </c>
      <c r="L57" s="181" t="s">
        <v>41</v>
      </c>
      <c r="M57" s="181" t="s">
        <v>311</v>
      </c>
      <c r="N57" s="183">
        <v>10007386128</v>
      </c>
    </row>
    <row r="58" spans="1:14" x14ac:dyDescent="0.25">
      <c r="A58" s="14"/>
      <c r="B58" s="15"/>
      <c r="C58" s="177" t="e">
        <v>#N/A</v>
      </c>
      <c r="D58" s="177" t="e">
        <v>#N/A</v>
      </c>
      <c r="E58" s="177" t="e">
        <v>#N/A</v>
      </c>
      <c r="F58" s="178" t="e">
        <v>#N/A</v>
      </c>
      <c r="G58" s="89"/>
      <c r="H58" s="7"/>
      <c r="I58" s="18">
        <v>44</v>
      </c>
      <c r="J58" s="15">
        <v>49</v>
      </c>
      <c r="K58" s="181" t="s">
        <v>315</v>
      </c>
      <c r="L58" s="181" t="s">
        <v>316</v>
      </c>
      <c r="M58" s="181" t="s">
        <v>311</v>
      </c>
      <c r="N58" s="183">
        <v>10006838480</v>
      </c>
    </row>
    <row r="59" spans="1:14" x14ac:dyDescent="0.25">
      <c r="A59" s="14"/>
      <c r="B59" s="15"/>
      <c r="C59" s="177" t="e">
        <v>#N/A</v>
      </c>
      <c r="D59" s="177" t="e">
        <v>#N/A</v>
      </c>
      <c r="E59" s="177" t="e">
        <v>#N/A</v>
      </c>
      <c r="F59" s="178" t="e">
        <v>#N/A</v>
      </c>
      <c r="G59" s="89"/>
      <c r="H59" s="7"/>
      <c r="I59" s="18">
        <v>45</v>
      </c>
      <c r="J59" s="15">
        <v>50</v>
      </c>
      <c r="K59" s="181" t="s">
        <v>317</v>
      </c>
      <c r="L59" s="181" t="s">
        <v>318</v>
      </c>
      <c r="M59" s="181" t="s">
        <v>311</v>
      </c>
      <c r="N59" s="183">
        <v>10009781927</v>
      </c>
    </row>
    <row r="60" spans="1:14" x14ac:dyDescent="0.25">
      <c r="A60" s="14"/>
      <c r="B60" s="15"/>
      <c r="C60" s="177" t="e">
        <v>#N/A</v>
      </c>
      <c r="D60" s="177" t="e">
        <v>#N/A</v>
      </c>
      <c r="E60" s="177" t="e">
        <v>#N/A</v>
      </c>
      <c r="F60" s="178" t="e">
        <v>#N/A</v>
      </c>
      <c r="G60" s="89"/>
      <c r="H60" s="7"/>
      <c r="I60" s="18">
        <v>46</v>
      </c>
      <c r="J60" s="15">
        <v>51</v>
      </c>
      <c r="K60" s="181" t="s">
        <v>319</v>
      </c>
      <c r="L60" s="181" t="s">
        <v>320</v>
      </c>
      <c r="M60" s="181" t="s">
        <v>311</v>
      </c>
      <c r="N60" s="183">
        <v>10004611625</v>
      </c>
    </row>
    <row r="61" spans="1:14" x14ac:dyDescent="0.25">
      <c r="A61" s="14"/>
      <c r="B61" s="15"/>
      <c r="C61" s="177" t="e">
        <v>#N/A</v>
      </c>
      <c r="D61" s="177" t="e">
        <v>#N/A</v>
      </c>
      <c r="E61" s="177" t="e">
        <v>#N/A</v>
      </c>
      <c r="F61" s="178" t="e">
        <v>#N/A</v>
      </c>
      <c r="G61" s="89"/>
      <c r="H61" s="7"/>
      <c r="I61" s="18">
        <v>47</v>
      </c>
      <c r="J61" s="15">
        <v>52</v>
      </c>
      <c r="K61" s="181" t="s">
        <v>321</v>
      </c>
      <c r="L61" s="181" t="s">
        <v>185</v>
      </c>
      <c r="M61" s="181" t="s">
        <v>311</v>
      </c>
      <c r="N61" s="183">
        <v>10003214724</v>
      </c>
    </row>
    <row r="62" spans="1:14" x14ac:dyDescent="0.25">
      <c r="A62" s="14"/>
      <c r="B62" s="15"/>
      <c r="C62" s="177" t="e">
        <v>#N/A</v>
      </c>
      <c r="D62" s="177" t="e">
        <v>#N/A</v>
      </c>
      <c r="E62" s="177" t="e">
        <v>#N/A</v>
      </c>
      <c r="F62" s="178" t="e">
        <v>#N/A</v>
      </c>
      <c r="G62" s="89"/>
      <c r="H62" s="7"/>
      <c r="I62" s="18">
        <v>48</v>
      </c>
      <c r="J62" s="15">
        <v>53</v>
      </c>
      <c r="K62" s="181" t="s">
        <v>322</v>
      </c>
      <c r="L62" s="181" t="s">
        <v>323</v>
      </c>
      <c r="M62" s="181" t="s">
        <v>311</v>
      </c>
      <c r="N62" s="183">
        <v>10008689665</v>
      </c>
    </row>
    <row r="63" spans="1:14" x14ac:dyDescent="0.25">
      <c r="A63" s="14"/>
      <c r="B63" s="15"/>
      <c r="C63" s="177" t="e">
        <v>#N/A</v>
      </c>
      <c r="D63" s="177" t="e">
        <v>#N/A</v>
      </c>
      <c r="E63" s="177" t="e">
        <v>#N/A</v>
      </c>
      <c r="F63" s="178" t="e">
        <v>#N/A</v>
      </c>
      <c r="G63" s="89"/>
      <c r="H63" s="7"/>
      <c r="I63" s="18">
        <v>49</v>
      </c>
      <c r="J63" s="15">
        <v>54</v>
      </c>
      <c r="K63" s="181" t="s">
        <v>324</v>
      </c>
      <c r="L63" s="181" t="s">
        <v>19</v>
      </c>
      <c r="M63" s="181" t="s">
        <v>325</v>
      </c>
      <c r="N63" s="183">
        <v>10009800923</v>
      </c>
    </row>
    <row r="64" spans="1:14" x14ac:dyDescent="0.25">
      <c r="A64" s="14"/>
      <c r="B64" s="15"/>
      <c r="C64" s="177" t="e">
        <v>#N/A</v>
      </c>
      <c r="D64" s="177" t="e">
        <v>#N/A</v>
      </c>
      <c r="E64" s="177" t="e">
        <v>#N/A</v>
      </c>
      <c r="F64" s="178" t="e">
        <v>#N/A</v>
      </c>
      <c r="G64" s="89"/>
      <c r="H64" s="7"/>
      <c r="I64" s="18">
        <v>50</v>
      </c>
      <c r="J64" s="15">
        <v>55</v>
      </c>
      <c r="K64" s="181" t="s">
        <v>135</v>
      </c>
      <c r="L64" s="181" t="s">
        <v>134</v>
      </c>
      <c r="M64" s="181" t="s">
        <v>325</v>
      </c>
      <c r="N64" s="183" t="s">
        <v>326</v>
      </c>
    </row>
    <row r="65" spans="1:14" x14ac:dyDescent="0.25">
      <c r="A65" s="14"/>
      <c r="B65" s="15"/>
      <c r="C65" s="177" t="e">
        <v>#N/A</v>
      </c>
      <c r="D65" s="177" t="e">
        <v>#N/A</v>
      </c>
      <c r="E65" s="177" t="e">
        <v>#N/A</v>
      </c>
      <c r="F65" s="178" t="e">
        <v>#N/A</v>
      </c>
      <c r="G65" s="89"/>
      <c r="H65" s="7"/>
      <c r="I65" s="18">
        <v>51</v>
      </c>
      <c r="J65" s="15">
        <v>56</v>
      </c>
      <c r="K65" s="181" t="s">
        <v>131</v>
      </c>
      <c r="L65" s="181" t="s">
        <v>45</v>
      </c>
      <c r="M65" s="181" t="s">
        <v>325</v>
      </c>
      <c r="N65" s="183">
        <v>10007974087</v>
      </c>
    </row>
    <row r="66" spans="1:14" x14ac:dyDescent="0.25">
      <c r="A66" s="14"/>
      <c r="B66" s="15"/>
      <c r="C66" s="177" t="e">
        <v>#N/A</v>
      </c>
      <c r="D66" s="177" t="e">
        <v>#N/A</v>
      </c>
      <c r="E66" s="177" t="e">
        <v>#N/A</v>
      </c>
      <c r="F66" s="178" t="e">
        <v>#N/A</v>
      </c>
      <c r="G66" s="89"/>
      <c r="H66" s="7"/>
      <c r="I66" s="18">
        <v>52</v>
      </c>
      <c r="J66" s="15">
        <v>58</v>
      </c>
      <c r="K66" s="181" t="s">
        <v>133</v>
      </c>
      <c r="L66" s="181" t="s">
        <v>25</v>
      </c>
      <c r="M66" s="181" t="s">
        <v>325</v>
      </c>
      <c r="N66" s="183">
        <v>10015547565</v>
      </c>
    </row>
    <row r="67" spans="1:14" x14ac:dyDescent="0.25">
      <c r="A67" s="14"/>
      <c r="B67" s="15"/>
      <c r="C67" s="177" t="e">
        <v>#N/A</v>
      </c>
      <c r="D67" s="177" t="e">
        <v>#N/A</v>
      </c>
      <c r="E67" s="177" t="e">
        <v>#N/A</v>
      </c>
      <c r="F67" s="178" t="e">
        <v>#N/A</v>
      </c>
      <c r="G67" s="89"/>
      <c r="H67" s="7"/>
      <c r="I67" s="18">
        <v>53</v>
      </c>
      <c r="J67" s="15">
        <v>59</v>
      </c>
      <c r="K67" s="181" t="s">
        <v>160</v>
      </c>
      <c r="L67" s="181" t="s">
        <v>17</v>
      </c>
      <c r="M67" s="181" t="s">
        <v>325</v>
      </c>
      <c r="N67" s="183">
        <v>10017583858</v>
      </c>
    </row>
    <row r="68" spans="1:14" x14ac:dyDescent="0.25">
      <c r="A68" s="14"/>
      <c r="B68" s="15"/>
      <c r="C68" s="177" t="e">
        <v>#N/A</v>
      </c>
      <c r="D68" s="177" t="e">
        <v>#N/A</v>
      </c>
      <c r="E68" s="177" t="e">
        <v>#N/A</v>
      </c>
      <c r="F68" s="178" t="e">
        <v>#N/A</v>
      </c>
      <c r="G68" s="89"/>
      <c r="H68" s="7"/>
      <c r="I68" s="18">
        <v>54</v>
      </c>
      <c r="J68" s="15">
        <v>60</v>
      </c>
      <c r="K68" s="181" t="s">
        <v>159</v>
      </c>
      <c r="L68" s="181" t="s">
        <v>46</v>
      </c>
      <c r="M68" s="181" t="s">
        <v>325</v>
      </c>
      <c r="N68" s="183">
        <v>10015084793</v>
      </c>
    </row>
    <row r="69" spans="1:14" x14ac:dyDescent="0.25">
      <c r="A69" s="14"/>
      <c r="B69" s="15"/>
      <c r="C69" s="177" t="e">
        <v>#N/A</v>
      </c>
      <c r="D69" s="177" t="e">
        <v>#N/A</v>
      </c>
      <c r="E69" s="177" t="e">
        <v>#N/A</v>
      </c>
      <c r="F69" s="178" t="e">
        <v>#N/A</v>
      </c>
      <c r="G69" s="89"/>
      <c r="H69" s="7"/>
      <c r="I69" s="18">
        <v>55</v>
      </c>
      <c r="J69" s="15">
        <v>62</v>
      </c>
      <c r="K69" s="181" t="s">
        <v>161</v>
      </c>
      <c r="L69" s="181" t="s">
        <v>43</v>
      </c>
      <c r="M69" s="181" t="s">
        <v>325</v>
      </c>
      <c r="N69" s="183">
        <v>10010186802</v>
      </c>
    </row>
    <row r="70" spans="1:14" x14ac:dyDescent="0.25">
      <c r="A70" s="14"/>
      <c r="B70" s="15"/>
      <c r="C70" s="177" t="e">
        <v>#N/A</v>
      </c>
      <c r="D70" s="177" t="e">
        <v>#N/A</v>
      </c>
      <c r="E70" s="177" t="e">
        <v>#N/A</v>
      </c>
      <c r="F70" s="178" t="e">
        <v>#N/A</v>
      </c>
      <c r="G70" s="89"/>
      <c r="H70" s="7"/>
      <c r="I70" s="18">
        <v>56</v>
      </c>
      <c r="J70" s="15">
        <v>63</v>
      </c>
      <c r="K70" s="181" t="s">
        <v>327</v>
      </c>
      <c r="L70" s="181" t="s">
        <v>187</v>
      </c>
      <c r="M70" s="181" t="s">
        <v>325</v>
      </c>
      <c r="N70" s="183" t="s">
        <v>328</v>
      </c>
    </row>
    <row r="71" spans="1:14" x14ac:dyDescent="0.25">
      <c r="A71" s="14"/>
      <c r="B71" s="15"/>
      <c r="C71" s="177" t="e">
        <v>#N/A</v>
      </c>
      <c r="D71" s="177" t="e">
        <v>#N/A</v>
      </c>
      <c r="E71" s="177" t="e">
        <v>#N/A</v>
      </c>
      <c r="F71" s="178" t="e">
        <v>#N/A</v>
      </c>
      <c r="G71" s="89"/>
      <c r="H71" s="7"/>
      <c r="I71" s="18">
        <v>57</v>
      </c>
      <c r="J71" s="15">
        <v>64</v>
      </c>
      <c r="K71" s="181" t="s">
        <v>329</v>
      </c>
      <c r="L71" s="181" t="s">
        <v>330</v>
      </c>
      <c r="M71" s="181" t="s">
        <v>331</v>
      </c>
      <c r="N71" s="182">
        <v>10010197007</v>
      </c>
    </row>
    <row r="72" spans="1:14" x14ac:dyDescent="0.25">
      <c r="A72" s="14"/>
      <c r="B72" s="15"/>
      <c r="C72" s="177" t="e">
        <v>#N/A</v>
      </c>
      <c r="D72" s="177" t="e">
        <v>#N/A</v>
      </c>
      <c r="E72" s="177" t="e">
        <v>#N/A</v>
      </c>
      <c r="F72" s="178" t="e">
        <v>#N/A</v>
      </c>
      <c r="G72" s="89"/>
      <c r="H72" s="7"/>
      <c r="I72" s="18">
        <v>58</v>
      </c>
      <c r="J72" s="15">
        <v>68</v>
      </c>
      <c r="K72" s="181" t="s">
        <v>332</v>
      </c>
      <c r="L72" s="181" t="s">
        <v>333</v>
      </c>
      <c r="M72" s="181" t="s">
        <v>331</v>
      </c>
      <c r="N72" s="182">
        <v>10009737972</v>
      </c>
    </row>
    <row r="73" spans="1:14" x14ac:dyDescent="0.25">
      <c r="A73" s="14"/>
      <c r="B73" s="15"/>
      <c r="C73" s="177" t="e">
        <v>#N/A</v>
      </c>
      <c r="D73" s="177" t="e">
        <v>#N/A</v>
      </c>
      <c r="E73" s="177" t="e">
        <v>#N/A</v>
      </c>
      <c r="F73" s="178" t="e">
        <v>#N/A</v>
      </c>
      <c r="G73" s="89"/>
      <c r="H73" s="7"/>
      <c r="I73" s="18">
        <v>59</v>
      </c>
      <c r="J73" s="15">
        <v>69</v>
      </c>
      <c r="K73" s="181" t="s">
        <v>334</v>
      </c>
      <c r="L73" s="181" t="s">
        <v>335</v>
      </c>
      <c r="M73" s="181" t="s">
        <v>331</v>
      </c>
      <c r="N73" s="182">
        <v>10005675692</v>
      </c>
    </row>
    <row r="74" spans="1:14" x14ac:dyDescent="0.25">
      <c r="A74" s="14"/>
      <c r="B74" s="15"/>
      <c r="C74" s="177" t="e">
        <v>#N/A</v>
      </c>
      <c r="D74" s="177" t="e">
        <v>#N/A</v>
      </c>
      <c r="E74" s="177" t="e">
        <v>#N/A</v>
      </c>
      <c r="F74" s="178" t="e">
        <v>#N/A</v>
      </c>
      <c r="G74" s="89"/>
      <c r="H74" s="7"/>
      <c r="I74" s="18">
        <v>60</v>
      </c>
      <c r="J74" s="15">
        <v>70</v>
      </c>
      <c r="K74" s="181" t="s">
        <v>336</v>
      </c>
      <c r="L74" s="181" t="s">
        <v>337</v>
      </c>
      <c r="M74" s="181" t="s">
        <v>331</v>
      </c>
      <c r="N74" s="182">
        <v>10008714725</v>
      </c>
    </row>
    <row r="75" spans="1:14" x14ac:dyDescent="0.25">
      <c r="A75" s="14"/>
      <c r="B75" s="15"/>
      <c r="C75" s="177" t="e">
        <v>#N/A</v>
      </c>
      <c r="D75" s="177" t="e">
        <v>#N/A</v>
      </c>
      <c r="E75" s="177" t="e">
        <v>#N/A</v>
      </c>
      <c r="F75" s="178" t="e">
        <v>#N/A</v>
      </c>
      <c r="G75" s="89"/>
      <c r="H75" s="7"/>
      <c r="I75" s="18">
        <v>61</v>
      </c>
      <c r="J75" s="15">
        <v>71</v>
      </c>
      <c r="K75" s="181" t="s">
        <v>338</v>
      </c>
      <c r="L75" s="181" t="s">
        <v>339</v>
      </c>
      <c r="M75" s="181" t="s">
        <v>331</v>
      </c>
      <c r="N75" s="182">
        <v>10009596819</v>
      </c>
    </row>
    <row r="76" spans="1:14" x14ac:dyDescent="0.25">
      <c r="A76" s="14"/>
      <c r="B76" s="15"/>
      <c r="C76" s="177" t="e">
        <v>#N/A</v>
      </c>
      <c r="D76" s="177" t="e">
        <v>#N/A</v>
      </c>
      <c r="E76" s="177" t="e">
        <v>#N/A</v>
      </c>
      <c r="F76" s="178" t="e">
        <v>#N/A</v>
      </c>
      <c r="G76" s="89"/>
      <c r="H76" s="7"/>
      <c r="I76" s="18">
        <v>62</v>
      </c>
      <c r="J76" s="15">
        <v>72</v>
      </c>
      <c r="K76" s="181" t="s">
        <v>340</v>
      </c>
      <c r="L76" s="181" t="s">
        <v>167</v>
      </c>
      <c r="M76" s="181" t="s">
        <v>331</v>
      </c>
      <c r="N76" s="182">
        <v>10007822729</v>
      </c>
    </row>
    <row r="77" spans="1:14" x14ac:dyDescent="0.25">
      <c r="A77" s="14"/>
      <c r="B77" s="15"/>
      <c r="C77" s="177" t="e">
        <v>#N/A</v>
      </c>
      <c r="D77" s="177" t="e">
        <v>#N/A</v>
      </c>
      <c r="E77" s="177" t="e">
        <v>#N/A</v>
      </c>
      <c r="F77" s="178" t="e">
        <v>#N/A</v>
      </c>
      <c r="G77" s="89"/>
      <c r="H77" s="7"/>
      <c r="I77" s="18">
        <v>63</v>
      </c>
      <c r="J77" s="15">
        <v>73</v>
      </c>
      <c r="K77" s="181" t="s">
        <v>341</v>
      </c>
      <c r="L77" s="181" t="s">
        <v>342</v>
      </c>
      <c r="M77" s="181" t="s">
        <v>331</v>
      </c>
      <c r="N77" s="182" t="s">
        <v>343</v>
      </c>
    </row>
    <row r="78" spans="1:14" x14ac:dyDescent="0.25">
      <c r="A78" s="14"/>
      <c r="B78" s="15"/>
      <c r="C78" s="177" t="e">
        <v>#N/A</v>
      </c>
      <c r="D78" s="177" t="e">
        <v>#N/A</v>
      </c>
      <c r="E78" s="177" t="e">
        <v>#N/A</v>
      </c>
      <c r="F78" s="178" t="e">
        <v>#N/A</v>
      </c>
      <c r="G78" s="89"/>
      <c r="H78" s="7"/>
      <c r="I78" s="18">
        <v>64</v>
      </c>
      <c r="J78" s="15">
        <v>74</v>
      </c>
      <c r="K78" s="181" t="s">
        <v>344</v>
      </c>
      <c r="L78" s="181" t="s">
        <v>345</v>
      </c>
      <c r="M78" s="181" t="s">
        <v>331</v>
      </c>
      <c r="N78" s="182">
        <v>10009802741</v>
      </c>
    </row>
    <row r="79" spans="1:14" x14ac:dyDescent="0.25">
      <c r="A79" s="14"/>
      <c r="B79" s="15"/>
      <c r="C79" s="177" t="e">
        <v>#N/A</v>
      </c>
      <c r="D79" s="177" t="e">
        <v>#N/A</v>
      </c>
      <c r="E79" s="177" t="e">
        <v>#N/A</v>
      </c>
      <c r="F79" s="178" t="e">
        <v>#N/A</v>
      </c>
      <c r="G79" s="89"/>
      <c r="H79" s="7"/>
      <c r="I79" s="18">
        <v>65</v>
      </c>
      <c r="J79" s="15">
        <v>76</v>
      </c>
      <c r="K79" s="181" t="s">
        <v>346</v>
      </c>
      <c r="L79" s="181" t="s">
        <v>347</v>
      </c>
      <c r="M79" s="181" t="s">
        <v>348</v>
      </c>
      <c r="N79" s="183">
        <v>10013879771</v>
      </c>
    </row>
    <row r="80" spans="1:14" x14ac:dyDescent="0.25">
      <c r="A80" s="14"/>
      <c r="B80" s="15"/>
      <c r="C80" s="177" t="e">
        <v>#N/A</v>
      </c>
      <c r="D80" s="177" t="e">
        <v>#N/A</v>
      </c>
      <c r="E80" s="177" t="e">
        <v>#N/A</v>
      </c>
      <c r="F80" s="178" t="e">
        <v>#N/A</v>
      </c>
      <c r="G80" s="89"/>
      <c r="H80" s="7"/>
      <c r="I80" s="18">
        <v>66</v>
      </c>
      <c r="J80" s="15">
        <v>79</v>
      </c>
      <c r="K80" s="181" t="s">
        <v>349</v>
      </c>
      <c r="L80" s="181" t="s">
        <v>350</v>
      </c>
      <c r="M80" s="181" t="s">
        <v>348</v>
      </c>
      <c r="N80" s="183">
        <v>10054768406</v>
      </c>
    </row>
    <row r="81" spans="1:14" x14ac:dyDescent="0.25">
      <c r="A81" s="14"/>
      <c r="B81" s="15"/>
      <c r="C81" s="177" t="e">
        <v>#N/A</v>
      </c>
      <c r="D81" s="177" t="e">
        <v>#N/A</v>
      </c>
      <c r="E81" s="177" t="e">
        <v>#N/A</v>
      </c>
      <c r="F81" s="178" t="e">
        <v>#N/A</v>
      </c>
      <c r="G81" s="89"/>
      <c r="I81" s="18">
        <v>67</v>
      </c>
      <c r="J81" s="15">
        <v>80</v>
      </c>
      <c r="K81" s="181" t="s">
        <v>351</v>
      </c>
      <c r="L81" s="181" t="s">
        <v>293</v>
      </c>
      <c r="M81" s="181" t="s">
        <v>348</v>
      </c>
      <c r="N81" s="183">
        <v>10015004567</v>
      </c>
    </row>
    <row r="82" spans="1:14" x14ac:dyDescent="0.25">
      <c r="A82" s="14"/>
      <c r="B82" s="15"/>
      <c r="C82" s="177" t="e">
        <v>#N/A</v>
      </c>
      <c r="D82" s="177" t="e">
        <v>#N/A</v>
      </c>
      <c r="E82" s="177" t="e">
        <v>#N/A</v>
      </c>
      <c r="F82" s="178" t="e">
        <v>#N/A</v>
      </c>
      <c r="G82" s="89"/>
      <c r="I82" s="18">
        <v>68</v>
      </c>
      <c r="J82" s="15">
        <v>82</v>
      </c>
      <c r="K82" s="181" t="s">
        <v>352</v>
      </c>
      <c r="L82" s="181" t="s">
        <v>353</v>
      </c>
      <c r="M82" s="181" t="s">
        <v>348</v>
      </c>
      <c r="N82" s="183">
        <v>10014405288</v>
      </c>
    </row>
    <row r="83" spans="1:14" x14ac:dyDescent="0.25">
      <c r="A83" s="14"/>
      <c r="B83" s="15"/>
      <c r="C83" s="177" t="e">
        <v>#N/A</v>
      </c>
      <c r="D83" s="177" t="e">
        <v>#N/A</v>
      </c>
      <c r="E83" s="177" t="e">
        <v>#N/A</v>
      </c>
      <c r="F83" s="178" t="e">
        <v>#N/A</v>
      </c>
      <c r="G83" s="184"/>
      <c r="I83" s="18">
        <v>69</v>
      </c>
      <c r="J83" s="15">
        <v>84</v>
      </c>
      <c r="K83" s="181" t="s">
        <v>354</v>
      </c>
      <c r="L83" s="181" t="s">
        <v>355</v>
      </c>
      <c r="M83" s="181" t="s">
        <v>348</v>
      </c>
      <c r="N83" s="183">
        <v>10013373149</v>
      </c>
    </row>
    <row r="84" spans="1:14" x14ac:dyDescent="0.25">
      <c r="A84" s="14"/>
      <c r="B84" s="15"/>
      <c r="C84" s="177" t="e">
        <v>#N/A</v>
      </c>
      <c r="D84" s="177" t="e">
        <v>#N/A</v>
      </c>
      <c r="E84" s="177" t="e">
        <v>#N/A</v>
      </c>
      <c r="F84" s="178" t="e">
        <v>#N/A</v>
      </c>
      <c r="G84" s="184"/>
      <c r="I84" s="18">
        <v>70</v>
      </c>
      <c r="J84" s="15">
        <v>87</v>
      </c>
      <c r="K84" s="197" t="s">
        <v>356</v>
      </c>
      <c r="L84" s="181" t="s">
        <v>124</v>
      </c>
      <c r="M84" s="181" t="s">
        <v>348</v>
      </c>
      <c r="N84" s="198">
        <v>10004709938</v>
      </c>
    </row>
    <row r="85" spans="1:14" x14ac:dyDescent="0.25">
      <c r="A85" s="14"/>
      <c r="B85" s="15"/>
      <c r="C85" s="177" t="e">
        <v>#N/A</v>
      </c>
      <c r="D85" s="177" t="e">
        <v>#N/A</v>
      </c>
      <c r="E85" s="177" t="e">
        <v>#N/A</v>
      </c>
      <c r="F85" s="178" t="e">
        <v>#N/A</v>
      </c>
      <c r="G85" s="184"/>
      <c r="I85" s="18">
        <v>71</v>
      </c>
      <c r="J85" s="15">
        <v>88</v>
      </c>
      <c r="K85" s="181" t="s">
        <v>357</v>
      </c>
      <c r="L85" s="181" t="s">
        <v>358</v>
      </c>
      <c r="M85" s="181" t="s">
        <v>348</v>
      </c>
      <c r="N85" s="183">
        <v>10015082268</v>
      </c>
    </row>
    <row r="86" spans="1:14" x14ac:dyDescent="0.25">
      <c r="A86" s="14"/>
      <c r="B86" s="15"/>
      <c r="C86" s="177" t="e">
        <v>#N/A</v>
      </c>
      <c r="D86" s="177" t="e">
        <v>#N/A</v>
      </c>
      <c r="E86" s="177" t="e">
        <v>#N/A</v>
      </c>
      <c r="F86" s="178" t="e">
        <v>#N/A</v>
      </c>
      <c r="G86" s="184"/>
      <c r="I86" s="18">
        <v>72</v>
      </c>
      <c r="J86" s="15">
        <v>89</v>
      </c>
      <c r="K86" s="181" t="s">
        <v>359</v>
      </c>
      <c r="L86" s="181" t="s">
        <v>347</v>
      </c>
      <c r="M86" s="181" t="s">
        <v>348</v>
      </c>
      <c r="N86" s="198">
        <v>10010079290</v>
      </c>
    </row>
    <row r="87" spans="1:14" x14ac:dyDescent="0.25">
      <c r="A87" s="14"/>
      <c r="B87" s="15"/>
      <c r="C87" s="177" t="e">
        <v>#N/A</v>
      </c>
      <c r="D87" s="177" t="e">
        <v>#N/A</v>
      </c>
      <c r="E87" s="177" t="e">
        <v>#N/A</v>
      </c>
      <c r="F87" s="178" t="e">
        <v>#N/A</v>
      </c>
      <c r="G87" s="184"/>
      <c r="I87" s="18">
        <v>73</v>
      </c>
      <c r="J87" s="15">
        <v>90</v>
      </c>
      <c r="K87" s="181" t="s">
        <v>360</v>
      </c>
      <c r="L87" s="197" t="s">
        <v>361</v>
      </c>
      <c r="M87" s="197" t="s">
        <v>362</v>
      </c>
      <c r="N87" s="183">
        <v>10006421077</v>
      </c>
    </row>
    <row r="88" spans="1:14" x14ac:dyDescent="0.25">
      <c r="A88" s="14"/>
      <c r="B88" s="15"/>
      <c r="C88" s="177" t="e">
        <v>#N/A</v>
      </c>
      <c r="D88" s="177" t="e">
        <v>#N/A</v>
      </c>
      <c r="E88" s="177" t="e">
        <v>#N/A</v>
      </c>
      <c r="F88" s="178" t="e">
        <v>#N/A</v>
      </c>
      <c r="G88" s="89"/>
      <c r="I88" s="18">
        <v>74</v>
      </c>
      <c r="J88" s="15">
        <v>91</v>
      </c>
      <c r="K88" s="197" t="s">
        <v>363</v>
      </c>
      <c r="L88" s="197" t="s">
        <v>364</v>
      </c>
      <c r="M88" s="197" t="s">
        <v>362</v>
      </c>
      <c r="N88" s="198">
        <v>10053890857</v>
      </c>
    </row>
    <row r="89" spans="1:14" x14ac:dyDescent="0.25">
      <c r="A89" s="14"/>
      <c r="B89" s="15"/>
      <c r="C89" s="177" t="e">
        <v>#N/A</v>
      </c>
      <c r="D89" s="177" t="e">
        <v>#N/A</v>
      </c>
      <c r="E89" s="177" t="e">
        <v>#N/A</v>
      </c>
      <c r="F89" s="178" t="e">
        <v>#N/A</v>
      </c>
      <c r="G89" s="89"/>
      <c r="I89" s="18">
        <v>75</v>
      </c>
      <c r="J89" s="15">
        <v>92</v>
      </c>
      <c r="K89" s="181" t="s">
        <v>365</v>
      </c>
      <c r="L89" s="181" t="s">
        <v>366</v>
      </c>
      <c r="M89" s="197" t="s">
        <v>362</v>
      </c>
      <c r="N89" s="198">
        <v>10010082526</v>
      </c>
    </row>
    <row r="90" spans="1:14" ht="15.75" thickBot="1" x14ac:dyDescent="0.3">
      <c r="A90" s="199"/>
      <c r="B90" s="21"/>
      <c r="C90" s="185" t="e">
        <v>#N/A</v>
      </c>
      <c r="D90" s="185" t="e">
        <v>#N/A</v>
      </c>
      <c r="E90" s="185" t="e">
        <v>#N/A</v>
      </c>
      <c r="F90" s="186" t="e">
        <v>#N/A</v>
      </c>
      <c r="G90" s="200"/>
      <c r="I90" s="20">
        <v>76</v>
      </c>
      <c r="J90" s="17">
        <v>93</v>
      </c>
      <c r="K90" s="201" t="s">
        <v>367</v>
      </c>
      <c r="L90" s="188" t="s">
        <v>368</v>
      </c>
      <c r="M90" s="201" t="s">
        <v>362</v>
      </c>
      <c r="N90" s="202">
        <v>10014046691</v>
      </c>
    </row>
    <row r="91" spans="1:14" ht="28.5" x14ac:dyDescent="0.45">
      <c r="A91" s="384" t="s">
        <v>55</v>
      </c>
      <c r="B91" s="384"/>
      <c r="C91" s="384"/>
      <c r="D91" s="384"/>
      <c r="E91" s="384"/>
      <c r="F91" s="384"/>
      <c r="G91" s="384"/>
      <c r="H91" s="392" t="s">
        <v>58</v>
      </c>
      <c r="I91" s="392"/>
      <c r="J91" s="392"/>
      <c r="K91" s="392"/>
      <c r="L91" s="392"/>
      <c r="M91" s="392"/>
      <c r="N91" s="392"/>
    </row>
    <row r="92" spans="1:14" ht="18.75" x14ac:dyDescent="0.25">
      <c r="A92" s="126" t="s">
        <v>280</v>
      </c>
      <c r="B92" s="69"/>
      <c r="C92" s="170"/>
      <c r="I92" s="126" t="s">
        <v>280</v>
      </c>
      <c r="J92" s="126"/>
      <c r="K92" s="126"/>
      <c r="L92" s="126"/>
    </row>
    <row r="93" spans="1:14" ht="18.75" x14ac:dyDescent="0.25">
      <c r="C93" s="4"/>
      <c r="H93" s="7"/>
      <c r="I93" s="62"/>
      <c r="J93" s="4"/>
    </row>
    <row r="94" spans="1:14" x14ac:dyDescent="0.25">
      <c r="A94" s="127" t="s">
        <v>281</v>
      </c>
      <c r="C94" s="81"/>
      <c r="D94" s="82"/>
      <c r="E94" s="82"/>
      <c r="H94" s="9"/>
      <c r="I94" s="80" t="s">
        <v>281</v>
      </c>
      <c r="J94" s="81"/>
      <c r="K94" s="10"/>
      <c r="L94" s="10"/>
    </row>
    <row r="95" spans="1:14" ht="15.75" thickBot="1" x14ac:dyDescent="0.3">
      <c r="A95" s="396"/>
      <c r="B95" s="396"/>
      <c r="C95" s="81"/>
      <c r="D95" s="82"/>
      <c r="E95" s="82"/>
      <c r="H95" s="7"/>
      <c r="I95" s="62"/>
      <c r="J95" s="7"/>
    </row>
    <row r="96" spans="1:14" ht="15.75" thickBot="1" x14ac:dyDescent="0.3">
      <c r="A96" s="27" t="s">
        <v>0</v>
      </c>
      <c r="B96" s="28" t="s">
        <v>1</v>
      </c>
      <c r="C96" s="28" t="s">
        <v>8</v>
      </c>
      <c r="D96" s="28" t="s">
        <v>7</v>
      </c>
      <c r="E96" s="28" t="s">
        <v>267</v>
      </c>
      <c r="F96" s="28" t="s">
        <v>2</v>
      </c>
      <c r="G96" s="83" t="s">
        <v>3</v>
      </c>
      <c r="H96" s="7"/>
      <c r="I96" s="193" t="s">
        <v>57</v>
      </c>
      <c r="J96" s="52" t="s">
        <v>1</v>
      </c>
      <c r="K96" s="52" t="s">
        <v>8</v>
      </c>
      <c r="L96" s="52" t="s">
        <v>282</v>
      </c>
      <c r="M96" s="52" t="s">
        <v>9</v>
      </c>
      <c r="N96" s="53" t="s">
        <v>2</v>
      </c>
    </row>
    <row r="97" spans="1:14" x14ac:dyDescent="0.25">
      <c r="A97" s="203"/>
      <c r="B97" s="204"/>
      <c r="C97" s="205" t="e">
        <v>#N/A</v>
      </c>
      <c r="D97" s="205" t="e">
        <v>#N/A</v>
      </c>
      <c r="E97" s="205" t="e">
        <v>#N/A</v>
      </c>
      <c r="F97" s="206" t="e">
        <v>#N/A</v>
      </c>
      <c r="G97" s="207"/>
      <c r="H97" s="7"/>
      <c r="I97" s="33">
        <v>77</v>
      </c>
      <c r="J97" s="30">
        <v>94</v>
      </c>
      <c r="K97" s="195" t="s">
        <v>369</v>
      </c>
      <c r="L97" s="195" t="s">
        <v>370</v>
      </c>
      <c r="M97" s="208" t="s">
        <v>362</v>
      </c>
      <c r="N97" s="209">
        <v>10002380524</v>
      </c>
    </row>
    <row r="98" spans="1:14" x14ac:dyDescent="0.25">
      <c r="A98" s="210"/>
      <c r="B98" s="211"/>
      <c r="C98" s="132" t="e">
        <v>#N/A</v>
      </c>
      <c r="D98" s="132" t="e">
        <v>#N/A</v>
      </c>
      <c r="E98" s="132" t="e">
        <v>#N/A</v>
      </c>
      <c r="F98" s="212" t="e">
        <v>#N/A</v>
      </c>
      <c r="G98" s="213"/>
      <c r="H98" s="7"/>
      <c r="I98" s="18">
        <v>78</v>
      </c>
      <c r="J98" s="15">
        <v>95</v>
      </c>
      <c r="K98" s="181" t="s">
        <v>371</v>
      </c>
      <c r="L98" s="181" t="s">
        <v>112</v>
      </c>
      <c r="M98" s="197" t="s">
        <v>362</v>
      </c>
      <c r="N98" s="198">
        <v>10009825676</v>
      </c>
    </row>
    <row r="99" spans="1:14" x14ac:dyDescent="0.25">
      <c r="A99" s="210"/>
      <c r="B99" s="211"/>
      <c r="C99" s="132" t="e">
        <v>#N/A</v>
      </c>
      <c r="D99" s="132" t="e">
        <v>#N/A</v>
      </c>
      <c r="E99" s="132" t="e">
        <v>#N/A</v>
      </c>
      <c r="F99" s="212" t="e">
        <v>#N/A</v>
      </c>
      <c r="G99" s="213"/>
      <c r="H99" s="7"/>
      <c r="I99" s="18">
        <v>79</v>
      </c>
      <c r="J99" s="15">
        <v>97</v>
      </c>
      <c r="K99" s="181" t="s">
        <v>372</v>
      </c>
      <c r="L99" s="197" t="s">
        <v>373</v>
      </c>
      <c r="M99" s="197" t="s">
        <v>362</v>
      </c>
      <c r="N99" s="183">
        <v>10023658684</v>
      </c>
    </row>
    <row r="100" spans="1:14" x14ac:dyDescent="0.25">
      <c r="A100" s="210"/>
      <c r="B100" s="211"/>
      <c r="C100" s="132" t="e">
        <v>#N/A</v>
      </c>
      <c r="D100" s="132" t="e">
        <v>#N/A</v>
      </c>
      <c r="E100" s="132" t="e">
        <v>#N/A</v>
      </c>
      <c r="F100" s="212" t="e">
        <v>#N/A</v>
      </c>
      <c r="G100" s="213"/>
      <c r="H100" s="7"/>
      <c r="I100" s="18">
        <v>80</v>
      </c>
      <c r="J100" s="15">
        <v>98</v>
      </c>
      <c r="K100" s="181" t="s">
        <v>365</v>
      </c>
      <c r="L100" s="181" t="s">
        <v>366</v>
      </c>
      <c r="M100" s="197" t="s">
        <v>362</v>
      </c>
      <c r="N100" s="198">
        <v>10010082526</v>
      </c>
    </row>
    <row r="101" spans="1:14" x14ac:dyDescent="0.25">
      <c r="A101" s="210"/>
      <c r="B101" s="211"/>
      <c r="C101" s="132" t="e">
        <v>#N/A</v>
      </c>
      <c r="D101" s="132" t="e">
        <v>#N/A</v>
      </c>
      <c r="E101" s="132" t="e">
        <v>#N/A</v>
      </c>
      <c r="F101" s="212" t="e">
        <v>#N/A</v>
      </c>
      <c r="G101" s="213"/>
      <c r="H101" s="7"/>
      <c r="I101" s="18">
        <v>81</v>
      </c>
      <c r="J101" s="15">
        <v>99</v>
      </c>
      <c r="K101" s="181" t="s">
        <v>374</v>
      </c>
      <c r="L101" s="181" t="s">
        <v>375</v>
      </c>
      <c r="M101" s="181" t="s">
        <v>376</v>
      </c>
      <c r="N101" s="182">
        <v>10007411184</v>
      </c>
    </row>
    <row r="102" spans="1:14" x14ac:dyDescent="0.25">
      <c r="A102" s="210"/>
      <c r="B102" s="211"/>
      <c r="C102" s="132" t="e">
        <v>#N/A</v>
      </c>
      <c r="D102" s="132" t="e">
        <v>#N/A</v>
      </c>
      <c r="E102" s="132" t="e">
        <v>#N/A</v>
      </c>
      <c r="F102" s="212" t="e">
        <v>#N/A</v>
      </c>
      <c r="G102" s="213"/>
      <c r="H102" s="7"/>
      <c r="I102" s="18">
        <v>82</v>
      </c>
      <c r="J102" s="15">
        <v>100</v>
      </c>
      <c r="K102" s="181" t="s">
        <v>377</v>
      </c>
      <c r="L102" s="181" t="s">
        <v>378</v>
      </c>
      <c r="M102" s="181" t="s">
        <v>376</v>
      </c>
      <c r="N102" s="182">
        <v>10010966741</v>
      </c>
    </row>
    <row r="103" spans="1:14" x14ac:dyDescent="0.25">
      <c r="A103" s="210"/>
      <c r="B103" s="211"/>
      <c r="C103" s="132" t="e">
        <v>#N/A</v>
      </c>
      <c r="D103" s="132" t="e">
        <v>#N/A</v>
      </c>
      <c r="E103" s="132" t="e">
        <v>#N/A</v>
      </c>
      <c r="F103" s="212" t="e">
        <v>#N/A</v>
      </c>
      <c r="G103" s="213"/>
      <c r="H103" s="7"/>
      <c r="I103" s="18">
        <v>83</v>
      </c>
      <c r="J103" s="15">
        <v>109</v>
      </c>
      <c r="K103" s="181" t="s">
        <v>379</v>
      </c>
      <c r="L103" s="181" t="s">
        <v>380</v>
      </c>
      <c r="M103" s="181" t="s">
        <v>376</v>
      </c>
      <c r="N103" s="182">
        <v>10010196704</v>
      </c>
    </row>
    <row r="104" spans="1:14" x14ac:dyDescent="0.25">
      <c r="A104" s="210"/>
      <c r="B104" s="211"/>
      <c r="C104" s="132" t="e">
        <v>#N/A</v>
      </c>
      <c r="D104" s="132" t="e">
        <v>#N/A</v>
      </c>
      <c r="E104" s="132" t="e">
        <v>#N/A</v>
      </c>
      <c r="F104" s="212" t="e">
        <v>#N/A</v>
      </c>
      <c r="G104" s="213"/>
      <c r="H104" s="7"/>
      <c r="I104" s="18">
        <v>84</v>
      </c>
      <c r="J104" s="15">
        <v>110</v>
      </c>
      <c r="K104" s="181" t="s">
        <v>381</v>
      </c>
      <c r="L104" s="181" t="s">
        <v>300</v>
      </c>
      <c r="M104" s="181" t="s">
        <v>376</v>
      </c>
      <c r="N104" s="182">
        <v>10006907289</v>
      </c>
    </row>
    <row r="105" spans="1:14" x14ac:dyDescent="0.25">
      <c r="A105" s="210"/>
      <c r="B105" s="211"/>
      <c r="C105" s="132" t="e">
        <v>#N/A</v>
      </c>
      <c r="D105" s="132" t="e">
        <v>#N/A</v>
      </c>
      <c r="E105" s="132" t="e">
        <v>#N/A</v>
      </c>
      <c r="F105" s="212" t="e">
        <v>#N/A</v>
      </c>
      <c r="G105" s="213"/>
      <c r="H105" s="7"/>
      <c r="I105" s="18">
        <v>85</v>
      </c>
      <c r="J105" s="15">
        <v>119</v>
      </c>
      <c r="K105" s="181" t="s">
        <v>382</v>
      </c>
      <c r="L105" s="181" t="s">
        <v>383</v>
      </c>
      <c r="M105" s="181" t="s">
        <v>376</v>
      </c>
      <c r="N105" s="182">
        <v>10035052750</v>
      </c>
    </row>
    <row r="106" spans="1:14" x14ac:dyDescent="0.25">
      <c r="A106" s="210"/>
      <c r="B106" s="211"/>
      <c r="C106" s="132" t="e">
        <v>#N/A</v>
      </c>
      <c r="D106" s="132" t="e">
        <v>#N/A</v>
      </c>
      <c r="E106" s="132" t="e">
        <v>#N/A</v>
      </c>
      <c r="F106" s="212" t="e">
        <v>#N/A</v>
      </c>
      <c r="G106" s="213"/>
      <c r="H106" s="7"/>
      <c r="I106" s="18">
        <v>86</v>
      </c>
      <c r="J106" s="15">
        <v>120</v>
      </c>
      <c r="K106" s="181" t="s">
        <v>384</v>
      </c>
      <c r="L106" s="181" t="s">
        <v>302</v>
      </c>
      <c r="M106" s="181" t="s">
        <v>376</v>
      </c>
      <c r="N106" s="182">
        <v>10008821324</v>
      </c>
    </row>
    <row r="107" spans="1:14" x14ac:dyDescent="0.25">
      <c r="A107" s="214"/>
      <c r="B107" s="15"/>
      <c r="C107" s="132" t="e">
        <v>#N/A</v>
      </c>
      <c r="D107" s="132" t="e">
        <v>#N/A</v>
      </c>
      <c r="E107" s="132" t="e">
        <v>#N/A</v>
      </c>
      <c r="F107" s="212" t="e">
        <v>#N/A</v>
      </c>
      <c r="G107" s="184"/>
      <c r="H107" s="7"/>
      <c r="I107" s="18">
        <v>87</v>
      </c>
      <c r="J107" s="15">
        <v>121</v>
      </c>
      <c r="K107" s="181" t="s">
        <v>385</v>
      </c>
      <c r="L107" s="181" t="s">
        <v>386</v>
      </c>
      <c r="M107" s="181" t="s">
        <v>376</v>
      </c>
      <c r="N107" s="182">
        <v>10002727401</v>
      </c>
    </row>
    <row r="108" spans="1:14" x14ac:dyDescent="0.25">
      <c r="A108" s="214"/>
      <c r="B108" s="15"/>
      <c r="C108" s="132" t="e">
        <v>#N/A</v>
      </c>
      <c r="D108" s="132" t="e">
        <v>#N/A</v>
      </c>
      <c r="E108" s="132" t="e">
        <v>#N/A</v>
      </c>
      <c r="F108" s="212" t="e">
        <v>#N/A</v>
      </c>
      <c r="G108" s="184"/>
      <c r="H108" s="7"/>
      <c r="I108" s="18">
        <v>88</v>
      </c>
      <c r="J108" s="215">
        <v>122</v>
      </c>
      <c r="K108" s="181" t="s">
        <v>387</v>
      </c>
      <c r="L108" s="181" t="s">
        <v>383</v>
      </c>
      <c r="M108" s="181" t="s">
        <v>376</v>
      </c>
      <c r="N108" s="182">
        <v>10005862824</v>
      </c>
    </row>
    <row r="109" spans="1:14" x14ac:dyDescent="0.25">
      <c r="A109" s="214"/>
      <c r="B109" s="15"/>
      <c r="C109" s="132" t="e">
        <v>#N/A</v>
      </c>
      <c r="D109" s="132" t="e">
        <v>#N/A</v>
      </c>
      <c r="E109" s="132" t="e">
        <v>#N/A</v>
      </c>
      <c r="F109" s="212" t="e">
        <v>#N/A</v>
      </c>
      <c r="G109" s="184"/>
      <c r="H109" s="7"/>
      <c r="I109" s="18">
        <v>89</v>
      </c>
      <c r="J109" s="215">
        <v>123</v>
      </c>
      <c r="K109" s="181" t="s">
        <v>388</v>
      </c>
      <c r="L109" s="181" t="s">
        <v>389</v>
      </c>
      <c r="M109" s="181" t="s">
        <v>390</v>
      </c>
      <c r="N109" s="183">
        <v>10008653289</v>
      </c>
    </row>
    <row r="110" spans="1:14" x14ac:dyDescent="0.25">
      <c r="A110" s="214"/>
      <c r="B110" s="15"/>
      <c r="C110" s="132" t="e">
        <v>#N/A</v>
      </c>
      <c r="D110" s="132" t="e">
        <v>#N/A</v>
      </c>
      <c r="E110" s="132" t="e">
        <v>#N/A</v>
      </c>
      <c r="F110" s="212" t="e">
        <v>#N/A</v>
      </c>
      <c r="G110" s="184"/>
      <c r="H110" s="7"/>
      <c r="I110" s="18">
        <v>90</v>
      </c>
      <c r="J110" s="215">
        <v>124</v>
      </c>
      <c r="K110" s="181" t="s">
        <v>391</v>
      </c>
      <c r="L110" s="181" t="s">
        <v>378</v>
      </c>
      <c r="M110" s="181" t="s">
        <v>390</v>
      </c>
      <c r="N110" s="183">
        <v>10007603467</v>
      </c>
    </row>
    <row r="111" spans="1:14" x14ac:dyDescent="0.25">
      <c r="A111" s="214"/>
      <c r="B111" s="15"/>
      <c r="C111" s="132" t="e">
        <v>#N/A</v>
      </c>
      <c r="D111" s="132" t="e">
        <v>#N/A</v>
      </c>
      <c r="E111" s="132" t="e">
        <v>#N/A</v>
      </c>
      <c r="F111" s="212" t="e">
        <v>#N/A</v>
      </c>
      <c r="G111" s="184"/>
      <c r="H111" s="7"/>
      <c r="I111" s="18">
        <v>91</v>
      </c>
      <c r="J111" s="215">
        <v>125</v>
      </c>
      <c r="K111" s="181" t="s">
        <v>392</v>
      </c>
      <c r="L111" s="181" t="s">
        <v>375</v>
      </c>
      <c r="M111" s="181" t="s">
        <v>390</v>
      </c>
      <c r="N111" s="183">
        <v>10007167977</v>
      </c>
    </row>
    <row r="112" spans="1:14" x14ac:dyDescent="0.25">
      <c r="A112" s="214"/>
      <c r="B112" s="15"/>
      <c r="C112" s="132" t="e">
        <v>#N/A</v>
      </c>
      <c r="D112" s="132" t="e">
        <v>#N/A</v>
      </c>
      <c r="E112" s="132" t="e">
        <v>#N/A</v>
      </c>
      <c r="F112" s="212" t="e">
        <v>#N/A</v>
      </c>
      <c r="G112" s="184"/>
      <c r="H112" s="7"/>
      <c r="I112" s="18">
        <v>92</v>
      </c>
      <c r="J112" s="215">
        <v>126</v>
      </c>
      <c r="K112" s="181" t="s">
        <v>393</v>
      </c>
      <c r="L112" s="181" t="s">
        <v>394</v>
      </c>
      <c r="M112" s="181" t="s">
        <v>390</v>
      </c>
      <c r="N112" s="183">
        <v>10006824336</v>
      </c>
    </row>
    <row r="113" spans="1:14" x14ac:dyDescent="0.25">
      <c r="A113" s="214"/>
      <c r="B113" s="15"/>
      <c r="C113" s="132" t="e">
        <v>#N/A</v>
      </c>
      <c r="D113" s="132" t="e">
        <v>#N/A</v>
      </c>
      <c r="E113" s="132" t="e">
        <v>#N/A</v>
      </c>
      <c r="F113" s="212" t="e">
        <v>#N/A</v>
      </c>
      <c r="G113" s="184"/>
      <c r="H113" s="7"/>
      <c r="I113" s="18">
        <v>93</v>
      </c>
      <c r="J113" s="215">
        <v>127</v>
      </c>
      <c r="K113" s="181" t="s">
        <v>395</v>
      </c>
      <c r="L113" s="181" t="s">
        <v>396</v>
      </c>
      <c r="M113" s="181" t="s">
        <v>390</v>
      </c>
      <c r="N113" s="183">
        <v>10005722778</v>
      </c>
    </row>
    <row r="114" spans="1:14" x14ac:dyDescent="0.25">
      <c r="A114" s="214"/>
      <c r="B114" s="15"/>
      <c r="C114" s="132" t="e">
        <v>#N/A</v>
      </c>
      <c r="D114" s="132" t="e">
        <v>#N/A</v>
      </c>
      <c r="E114" s="132" t="e">
        <v>#N/A</v>
      </c>
      <c r="F114" s="212" t="e">
        <v>#N/A</v>
      </c>
      <c r="G114" s="184"/>
      <c r="H114" s="7"/>
      <c r="I114" s="18">
        <v>94</v>
      </c>
      <c r="J114" s="15">
        <v>128</v>
      </c>
      <c r="K114" s="181" t="s">
        <v>397</v>
      </c>
      <c r="L114" s="181" t="s">
        <v>398</v>
      </c>
      <c r="M114" s="181" t="s">
        <v>390</v>
      </c>
      <c r="N114" s="183">
        <v>10008652986</v>
      </c>
    </row>
    <row r="115" spans="1:14" x14ac:dyDescent="0.25">
      <c r="A115" s="214"/>
      <c r="B115" s="15"/>
      <c r="C115" s="132" t="e">
        <v>#N/A</v>
      </c>
      <c r="D115" s="132" t="e">
        <v>#N/A</v>
      </c>
      <c r="E115" s="132" t="e">
        <v>#N/A</v>
      </c>
      <c r="F115" s="212" t="e">
        <v>#N/A</v>
      </c>
      <c r="G115" s="184"/>
      <c r="H115" s="7"/>
      <c r="I115" s="18">
        <v>95</v>
      </c>
      <c r="J115" s="15">
        <v>129</v>
      </c>
      <c r="K115" s="181" t="s">
        <v>399</v>
      </c>
      <c r="L115" s="181" t="s">
        <v>394</v>
      </c>
      <c r="M115" s="181" t="s">
        <v>390</v>
      </c>
      <c r="N115" s="183">
        <v>10009075847</v>
      </c>
    </row>
    <row r="116" spans="1:14" x14ac:dyDescent="0.25">
      <c r="A116" s="214"/>
      <c r="B116" s="15"/>
      <c r="C116" s="132" t="e">
        <v>#N/A</v>
      </c>
      <c r="D116" s="132" t="e">
        <v>#N/A</v>
      </c>
      <c r="E116" s="132" t="e">
        <v>#N/A</v>
      </c>
      <c r="F116" s="212" t="e">
        <v>#N/A</v>
      </c>
      <c r="G116" s="184"/>
      <c r="H116" s="7"/>
      <c r="I116" s="18">
        <v>96</v>
      </c>
      <c r="J116" s="15">
        <v>130</v>
      </c>
      <c r="K116" s="181" t="s">
        <v>400</v>
      </c>
      <c r="L116" s="181" t="s">
        <v>394</v>
      </c>
      <c r="M116" s="181" t="s">
        <v>390</v>
      </c>
      <c r="N116" s="183">
        <v>10002931606</v>
      </c>
    </row>
    <row r="117" spans="1:14" x14ac:dyDescent="0.25">
      <c r="A117" s="214"/>
      <c r="B117" s="15"/>
      <c r="C117" s="132" t="e">
        <v>#N/A</v>
      </c>
      <c r="D117" s="132" t="e">
        <v>#N/A</v>
      </c>
      <c r="E117" s="132" t="e">
        <v>#N/A</v>
      </c>
      <c r="F117" s="212" t="e">
        <v>#N/A</v>
      </c>
      <c r="G117" s="184"/>
      <c r="H117" s="7"/>
      <c r="I117" s="18">
        <v>97</v>
      </c>
      <c r="J117" s="15">
        <v>131</v>
      </c>
      <c r="K117" s="181" t="s">
        <v>401</v>
      </c>
      <c r="L117" s="181" t="s">
        <v>207</v>
      </c>
      <c r="M117" s="197" t="s">
        <v>402</v>
      </c>
      <c r="N117" s="183">
        <v>10009520532</v>
      </c>
    </row>
    <row r="118" spans="1:14" x14ac:dyDescent="0.25">
      <c r="A118" s="214"/>
      <c r="B118" s="15"/>
      <c r="C118" s="132" t="e">
        <v>#N/A</v>
      </c>
      <c r="D118" s="132" t="e">
        <v>#N/A</v>
      </c>
      <c r="E118" s="132" t="e">
        <v>#N/A</v>
      </c>
      <c r="F118" s="212" t="e">
        <v>#N/A</v>
      </c>
      <c r="G118" s="184"/>
      <c r="H118" s="7"/>
      <c r="I118" s="18">
        <v>98</v>
      </c>
      <c r="J118" s="15">
        <v>132</v>
      </c>
      <c r="K118" s="197" t="s">
        <v>403</v>
      </c>
      <c r="L118" s="181" t="s">
        <v>404</v>
      </c>
      <c r="M118" s="197" t="s">
        <v>402</v>
      </c>
      <c r="N118" s="183">
        <v>10053976945</v>
      </c>
    </row>
    <row r="119" spans="1:14" x14ac:dyDescent="0.25">
      <c r="A119" s="214"/>
      <c r="B119" s="15"/>
      <c r="C119" s="132" t="e">
        <v>#N/A</v>
      </c>
      <c r="D119" s="132" t="e">
        <v>#N/A</v>
      </c>
      <c r="E119" s="132" t="e">
        <v>#N/A</v>
      </c>
      <c r="F119" s="212" t="e">
        <v>#N/A</v>
      </c>
      <c r="G119" s="184"/>
      <c r="H119" s="7"/>
      <c r="I119" s="18">
        <v>99</v>
      </c>
      <c r="J119" s="15">
        <v>133</v>
      </c>
      <c r="K119" s="181" t="s">
        <v>405</v>
      </c>
      <c r="L119" s="181" t="s">
        <v>364</v>
      </c>
      <c r="M119" s="197" t="s">
        <v>402</v>
      </c>
      <c r="N119" s="183">
        <v>10010039985</v>
      </c>
    </row>
    <row r="120" spans="1:14" x14ac:dyDescent="0.25">
      <c r="A120" s="214"/>
      <c r="B120" s="15"/>
      <c r="C120" s="132" t="e">
        <v>#N/A</v>
      </c>
      <c r="D120" s="132" t="e">
        <v>#N/A</v>
      </c>
      <c r="E120" s="132" t="e">
        <v>#N/A</v>
      </c>
      <c r="F120" s="212" t="e">
        <v>#N/A</v>
      </c>
      <c r="G120" s="184"/>
      <c r="H120" s="7"/>
      <c r="I120" s="18">
        <v>100</v>
      </c>
      <c r="J120" s="15">
        <v>134</v>
      </c>
      <c r="K120" s="181" t="s">
        <v>406</v>
      </c>
      <c r="L120" s="181" t="s">
        <v>407</v>
      </c>
      <c r="M120" s="197" t="s">
        <v>402</v>
      </c>
      <c r="N120" s="183">
        <v>10062178802</v>
      </c>
    </row>
    <row r="121" spans="1:14" x14ac:dyDescent="0.25">
      <c r="A121" s="214"/>
      <c r="B121" s="15"/>
      <c r="C121" s="132" t="e">
        <v>#N/A</v>
      </c>
      <c r="D121" s="132" t="e">
        <v>#N/A</v>
      </c>
      <c r="E121" s="132" t="e">
        <v>#N/A</v>
      </c>
      <c r="F121" s="212" t="e">
        <v>#N/A</v>
      </c>
      <c r="G121" s="184"/>
      <c r="H121" s="7"/>
      <c r="I121" s="18">
        <v>101</v>
      </c>
      <c r="J121" s="15">
        <v>135</v>
      </c>
      <c r="K121" s="181" t="s">
        <v>408</v>
      </c>
      <c r="L121" s="181" t="s">
        <v>409</v>
      </c>
      <c r="M121" s="197" t="s">
        <v>402</v>
      </c>
      <c r="N121" s="183">
        <v>10005508570</v>
      </c>
    </row>
    <row r="122" spans="1:14" x14ac:dyDescent="0.25">
      <c r="A122" s="214"/>
      <c r="B122" s="15"/>
      <c r="C122" s="132" t="e">
        <v>#N/A</v>
      </c>
      <c r="D122" s="132" t="e">
        <v>#N/A</v>
      </c>
      <c r="E122" s="132" t="e">
        <v>#N/A</v>
      </c>
      <c r="F122" s="212" t="e">
        <v>#N/A</v>
      </c>
      <c r="G122" s="184"/>
      <c r="H122" s="7"/>
      <c r="I122" s="18">
        <v>102</v>
      </c>
      <c r="J122" s="15">
        <v>136</v>
      </c>
      <c r="K122" s="181" t="s">
        <v>410</v>
      </c>
      <c r="L122" s="181" t="s">
        <v>411</v>
      </c>
      <c r="M122" s="197" t="s">
        <v>402</v>
      </c>
      <c r="N122" s="183">
        <v>10009500627</v>
      </c>
    </row>
    <row r="123" spans="1:14" x14ac:dyDescent="0.25">
      <c r="A123" s="214"/>
      <c r="B123" s="15"/>
      <c r="C123" s="132" t="e">
        <v>#N/A</v>
      </c>
      <c r="D123" s="132" t="e">
        <v>#N/A</v>
      </c>
      <c r="E123" s="132" t="e">
        <v>#N/A</v>
      </c>
      <c r="F123" s="212" t="e">
        <v>#N/A</v>
      </c>
      <c r="G123" s="184"/>
      <c r="H123" s="7"/>
      <c r="I123" s="18">
        <v>103</v>
      </c>
      <c r="J123" s="15">
        <v>137</v>
      </c>
      <c r="K123" s="181" t="s">
        <v>412</v>
      </c>
      <c r="L123" s="181" t="s">
        <v>413</v>
      </c>
      <c r="M123" s="197" t="s">
        <v>402</v>
      </c>
      <c r="N123" s="183">
        <v>10014543314</v>
      </c>
    </row>
    <row r="124" spans="1:14" x14ac:dyDescent="0.25">
      <c r="A124" s="214"/>
      <c r="B124" s="15"/>
      <c r="C124" s="132" t="e">
        <v>#N/A</v>
      </c>
      <c r="D124" s="132" t="e">
        <v>#N/A</v>
      </c>
      <c r="E124" s="132" t="e">
        <v>#N/A</v>
      </c>
      <c r="F124" s="212" t="e">
        <v>#N/A</v>
      </c>
      <c r="G124" s="184"/>
      <c r="H124" s="7"/>
      <c r="I124" s="18">
        <v>104</v>
      </c>
      <c r="J124" s="15">
        <v>138</v>
      </c>
      <c r="K124" s="181" t="s">
        <v>414</v>
      </c>
      <c r="L124" s="181" t="s">
        <v>415</v>
      </c>
      <c r="M124" s="181" t="s">
        <v>416</v>
      </c>
      <c r="N124" s="183">
        <v>10009712310</v>
      </c>
    </row>
    <row r="125" spans="1:14" x14ac:dyDescent="0.25">
      <c r="A125" s="214"/>
      <c r="B125" s="15"/>
      <c r="C125" s="132" t="e">
        <v>#N/A</v>
      </c>
      <c r="D125" s="132" t="e">
        <v>#N/A</v>
      </c>
      <c r="E125" s="132" t="e">
        <v>#N/A</v>
      </c>
      <c r="F125" s="212" t="e">
        <v>#N/A</v>
      </c>
      <c r="G125" s="184"/>
      <c r="I125" s="18">
        <v>105</v>
      </c>
      <c r="J125" s="15">
        <v>139</v>
      </c>
      <c r="K125" s="181" t="s">
        <v>417</v>
      </c>
      <c r="L125" s="181" t="s">
        <v>415</v>
      </c>
      <c r="M125" s="181" t="s">
        <v>416</v>
      </c>
      <c r="N125" s="183">
        <v>10009267524</v>
      </c>
    </row>
    <row r="126" spans="1:14" x14ac:dyDescent="0.25">
      <c r="A126" s="214"/>
      <c r="B126" s="15"/>
      <c r="C126" s="132" t="e">
        <v>#N/A</v>
      </c>
      <c r="D126" s="132" t="e">
        <v>#N/A</v>
      </c>
      <c r="E126" s="132" t="e">
        <v>#N/A</v>
      </c>
      <c r="F126" s="212" t="e">
        <v>#N/A</v>
      </c>
      <c r="G126" s="184"/>
      <c r="I126" s="18">
        <v>106</v>
      </c>
      <c r="J126" s="15">
        <v>140</v>
      </c>
      <c r="K126" s="181" t="s">
        <v>418</v>
      </c>
      <c r="L126" s="181" t="s">
        <v>419</v>
      </c>
      <c r="M126" s="181" t="s">
        <v>416</v>
      </c>
      <c r="N126" s="183">
        <v>10007593868</v>
      </c>
    </row>
    <row r="127" spans="1:14" x14ac:dyDescent="0.25">
      <c r="A127" s="214"/>
      <c r="B127" s="15"/>
      <c r="C127" s="132" t="e">
        <v>#N/A</v>
      </c>
      <c r="D127" s="132" t="e">
        <v>#N/A</v>
      </c>
      <c r="E127" s="132" t="e">
        <v>#N/A</v>
      </c>
      <c r="F127" s="212" t="e">
        <v>#N/A</v>
      </c>
      <c r="G127" s="184"/>
      <c r="I127" s="18">
        <v>107</v>
      </c>
      <c r="J127" s="15">
        <v>141</v>
      </c>
      <c r="K127" s="181" t="s">
        <v>420</v>
      </c>
      <c r="L127" s="181" t="s">
        <v>421</v>
      </c>
      <c r="M127" s="181" t="s">
        <v>416</v>
      </c>
      <c r="N127" s="183">
        <v>10005828165</v>
      </c>
    </row>
    <row r="128" spans="1:14" x14ac:dyDescent="0.25">
      <c r="A128" s="214"/>
      <c r="B128" s="15"/>
      <c r="C128" s="132" t="e">
        <v>#N/A</v>
      </c>
      <c r="D128" s="132" t="e">
        <v>#N/A</v>
      </c>
      <c r="E128" s="132" t="e">
        <v>#N/A</v>
      </c>
      <c r="F128" s="212" t="e">
        <v>#N/A</v>
      </c>
      <c r="G128" s="184"/>
      <c r="I128" s="18">
        <v>108</v>
      </c>
      <c r="J128" s="15">
        <v>142</v>
      </c>
      <c r="K128" s="197" t="s">
        <v>422</v>
      </c>
      <c r="L128" s="181" t="s">
        <v>423</v>
      </c>
      <c r="M128" s="181" t="s">
        <v>416</v>
      </c>
      <c r="N128" s="183">
        <v>10060263252</v>
      </c>
    </row>
    <row r="129" spans="1:14" x14ac:dyDescent="0.25">
      <c r="A129" s="214"/>
      <c r="B129" s="15"/>
      <c r="C129" s="132" t="e">
        <v>#N/A</v>
      </c>
      <c r="D129" s="132" t="e">
        <v>#N/A</v>
      </c>
      <c r="E129" s="132" t="e">
        <v>#N/A</v>
      </c>
      <c r="F129" s="212" t="e">
        <v>#N/A</v>
      </c>
      <c r="G129" s="184"/>
      <c r="I129" s="18">
        <v>109</v>
      </c>
      <c r="J129" s="15">
        <v>143</v>
      </c>
      <c r="K129" s="181" t="s">
        <v>424</v>
      </c>
      <c r="L129" s="181" t="s">
        <v>425</v>
      </c>
      <c r="M129" s="181" t="s">
        <v>416</v>
      </c>
      <c r="N129" s="183">
        <v>10009712310</v>
      </c>
    </row>
    <row r="130" spans="1:14" x14ac:dyDescent="0.25">
      <c r="A130" s="214"/>
      <c r="B130" s="15"/>
      <c r="C130" s="132" t="e">
        <v>#N/A</v>
      </c>
      <c r="D130" s="132" t="e">
        <v>#N/A</v>
      </c>
      <c r="E130" s="132" t="e">
        <v>#N/A</v>
      </c>
      <c r="F130" s="212" t="e">
        <v>#N/A</v>
      </c>
      <c r="G130" s="184"/>
      <c r="I130" s="18">
        <v>110</v>
      </c>
      <c r="J130" s="15">
        <v>144</v>
      </c>
      <c r="K130" s="179" t="s">
        <v>158</v>
      </c>
      <c r="L130" s="179" t="s">
        <v>157</v>
      </c>
      <c r="M130" s="179" t="s">
        <v>68</v>
      </c>
      <c r="N130" s="180">
        <v>10015259696</v>
      </c>
    </row>
    <row r="131" spans="1:14" ht="15.75" thickBot="1" x14ac:dyDescent="0.3">
      <c r="A131" s="216"/>
      <c r="B131" s="17"/>
      <c r="C131" s="217" t="e">
        <v>#N/A</v>
      </c>
      <c r="D131" s="217" t="e">
        <v>#N/A</v>
      </c>
      <c r="E131" s="217" t="e">
        <v>#N/A</v>
      </c>
      <c r="F131" s="218" t="e">
        <v>#N/A</v>
      </c>
      <c r="G131" s="187"/>
      <c r="I131" s="20">
        <v>111</v>
      </c>
      <c r="J131" s="17">
        <v>145</v>
      </c>
      <c r="K131" s="219" t="s">
        <v>426</v>
      </c>
      <c r="L131" s="219" t="s">
        <v>427</v>
      </c>
      <c r="M131" s="220" t="s">
        <v>428</v>
      </c>
      <c r="N131" s="221">
        <v>10005971443</v>
      </c>
    </row>
    <row r="132" spans="1:14" x14ac:dyDescent="0.25">
      <c r="I132" s="25"/>
      <c r="J132" s="25"/>
      <c r="K132" s="222"/>
      <c r="L132" s="222"/>
      <c r="M132" s="223"/>
      <c r="N132" s="224"/>
    </row>
  </sheetData>
  <mergeCells count="9">
    <mergeCell ref="A95:B95"/>
    <mergeCell ref="A51:B51"/>
    <mergeCell ref="H91:N91"/>
    <mergeCell ref="A1:G1"/>
    <mergeCell ref="H1:N1"/>
    <mergeCell ref="A5:B5"/>
    <mergeCell ref="A47:G47"/>
    <mergeCell ref="H47:N47"/>
    <mergeCell ref="A91:G91"/>
  </mergeCells>
  <pageMargins left="0.23622047244094491" right="0.23622047244094491" top="1.5354330708661419" bottom="0.74803149606299213" header="0.31496062992125984" footer="0.31496062992125984"/>
  <pageSetup paperSize="9" orientation="portrait" r:id="rId1"/>
  <headerFooter>
    <oddHeader>&amp;C
&amp;"-,Krepko"&amp;20POKAL DRAGATUŠA 2017&amp;18
&amp;"-,Običajno"&amp;14Pokal Slovenije, 23.04.2017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view="pageLayout" zoomScaleNormal="100" workbookViewId="0">
      <selection activeCell="E10" sqref="E10"/>
    </sheetView>
  </sheetViews>
  <sheetFormatPr defaultRowHeight="15" x14ac:dyDescent="0.25"/>
  <cols>
    <col min="1" max="1" width="9.140625" style="8"/>
    <col min="2" max="2" width="8.140625" style="8" customWidth="1"/>
    <col min="3" max="3" width="20" style="8" customWidth="1"/>
    <col min="4" max="4" width="9.140625" style="8"/>
    <col min="5" max="5" width="30" style="8" customWidth="1"/>
    <col min="6" max="6" width="21.42578125" style="8" customWidth="1"/>
    <col min="7" max="14" width="9.140625" style="8"/>
  </cols>
  <sheetData>
    <row r="1" spans="1:6" ht="18.75" x14ac:dyDescent="0.25">
      <c r="A1" s="126" t="s">
        <v>280</v>
      </c>
    </row>
    <row r="2" spans="1:6" ht="15.75" thickBot="1" x14ac:dyDescent="0.3"/>
    <row r="3" spans="1:6" ht="15.75" thickBot="1" x14ac:dyDescent="0.3">
      <c r="A3" s="27" t="s">
        <v>0</v>
      </c>
      <c r="B3" s="28" t="s">
        <v>1</v>
      </c>
      <c r="C3" s="28" t="s">
        <v>8</v>
      </c>
      <c r="D3" s="28" t="s">
        <v>7</v>
      </c>
      <c r="E3" s="28" t="s">
        <v>267</v>
      </c>
      <c r="F3" s="83" t="s">
        <v>268</v>
      </c>
    </row>
    <row r="4" spans="1:6" x14ac:dyDescent="0.25">
      <c r="A4" s="29">
        <v>1</v>
      </c>
      <c r="B4" s="30">
        <v>0</v>
      </c>
      <c r="C4" s="166" t="e">
        <v>#N/A</v>
      </c>
      <c r="D4" s="166" t="e">
        <v>#N/A</v>
      </c>
      <c r="E4" s="166" t="e">
        <v>#N/A</v>
      </c>
      <c r="F4" s="101"/>
    </row>
    <row r="5" spans="1:6" x14ac:dyDescent="0.25">
      <c r="A5" s="14">
        <v>2</v>
      </c>
      <c r="B5" s="15">
        <v>0</v>
      </c>
      <c r="C5" s="107" t="e">
        <v>#N/A</v>
      </c>
      <c r="D5" s="107" t="e">
        <v>#N/A</v>
      </c>
      <c r="E5" s="107" t="e">
        <v>#N/A</v>
      </c>
      <c r="F5" s="167"/>
    </row>
    <row r="6" spans="1:6" x14ac:dyDescent="0.25">
      <c r="A6" s="14">
        <v>3</v>
      </c>
      <c r="B6" s="15">
        <v>0</v>
      </c>
      <c r="C6" s="107" t="e">
        <v>#N/A</v>
      </c>
      <c r="D6" s="107" t="e">
        <v>#N/A</v>
      </c>
      <c r="E6" s="107" t="e">
        <v>#N/A</v>
      </c>
      <c r="F6" s="167"/>
    </row>
    <row r="7" spans="1:6" x14ac:dyDescent="0.25">
      <c r="A7" s="14">
        <v>4</v>
      </c>
      <c r="B7" s="15">
        <v>0</v>
      </c>
      <c r="C7" s="107" t="e">
        <v>#N/A</v>
      </c>
      <c r="D7" s="107" t="e">
        <v>#N/A</v>
      </c>
      <c r="E7" s="107" t="e">
        <v>#N/A</v>
      </c>
      <c r="F7" s="167"/>
    </row>
    <row r="8" spans="1:6" x14ac:dyDescent="0.25">
      <c r="A8" s="14">
        <v>5</v>
      </c>
      <c r="B8" s="15">
        <v>0</v>
      </c>
      <c r="C8" s="107" t="e">
        <v>#N/A</v>
      </c>
      <c r="D8" s="107" t="e">
        <v>#N/A</v>
      </c>
      <c r="E8" s="107" t="e">
        <v>#N/A</v>
      </c>
      <c r="F8" s="167"/>
    </row>
    <row r="9" spans="1:6" x14ac:dyDescent="0.25">
      <c r="A9" s="14">
        <v>6</v>
      </c>
      <c r="B9" s="15">
        <v>0</v>
      </c>
      <c r="C9" s="107" t="e">
        <v>#N/A</v>
      </c>
      <c r="D9" s="107" t="e">
        <v>#N/A</v>
      </c>
      <c r="E9" s="107" t="e">
        <v>#N/A</v>
      </c>
      <c r="F9" s="167"/>
    </row>
    <row r="10" spans="1:6" x14ac:dyDescent="0.25">
      <c r="A10" s="14">
        <v>7</v>
      </c>
      <c r="B10" s="15">
        <v>0</v>
      </c>
      <c r="C10" s="107" t="e">
        <v>#N/A</v>
      </c>
      <c r="D10" s="107" t="e">
        <v>#N/A</v>
      </c>
      <c r="E10" s="107" t="e">
        <v>#N/A</v>
      </c>
      <c r="F10" s="167"/>
    </row>
    <row r="11" spans="1:6" x14ac:dyDescent="0.25">
      <c r="A11" s="14">
        <v>8</v>
      </c>
      <c r="B11" s="15">
        <v>0</v>
      </c>
      <c r="C11" s="107" t="e">
        <v>#N/A</v>
      </c>
      <c r="D11" s="107" t="e">
        <v>#N/A</v>
      </c>
      <c r="E11" s="107" t="e">
        <v>#N/A</v>
      </c>
      <c r="F11" s="167"/>
    </row>
    <row r="12" spans="1:6" x14ac:dyDescent="0.25">
      <c r="A12" s="14">
        <v>9</v>
      </c>
      <c r="B12" s="15">
        <v>0</v>
      </c>
      <c r="C12" s="107" t="e">
        <v>#N/A</v>
      </c>
      <c r="D12" s="107" t="e">
        <v>#N/A</v>
      </c>
      <c r="E12" s="107" t="e">
        <v>#N/A</v>
      </c>
      <c r="F12" s="167"/>
    </row>
    <row r="13" spans="1:6" ht="15.75" thickBot="1" x14ac:dyDescent="0.3">
      <c r="A13" s="16">
        <v>10</v>
      </c>
      <c r="B13" s="17">
        <v>0</v>
      </c>
      <c r="C13" s="168" t="e">
        <v>#N/A</v>
      </c>
      <c r="D13" s="168" t="e">
        <v>#N/A</v>
      </c>
      <c r="E13" s="168" t="e">
        <v>#N/A</v>
      </c>
      <c r="F13" s="169"/>
    </row>
  </sheetData>
  <printOptions horizontalCentered="1"/>
  <pageMargins left="0.23622047244094491" right="0.23622047244094491" top="1.5354330708661419" bottom="0.74803149606299213" header="0.31496062992125984" footer="0.31496062992125984"/>
  <pageSetup paperSize="9" orientation="portrait" r:id="rId1"/>
  <headerFooter>
    <oddHeader>&amp;C
&amp;"-,Krepko"&amp;20POKAL DRAGATUŠA 2017&amp;18
&amp;"-,Običajno"&amp;14Pokal Slovenije, 23.04.2017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view="pageLayout" zoomScaleNormal="100" workbookViewId="0">
      <selection activeCell="E10" sqref="E10"/>
    </sheetView>
  </sheetViews>
  <sheetFormatPr defaultRowHeight="15" x14ac:dyDescent="0.25"/>
  <cols>
    <col min="1" max="1" width="2.5703125" style="8" customWidth="1"/>
    <col min="2" max="3" width="9.140625" style="8"/>
    <col min="4" max="4" width="34.7109375" style="8" customWidth="1"/>
    <col min="5" max="5" width="19.140625" style="8" customWidth="1"/>
    <col min="6" max="6" width="21.140625" style="8" customWidth="1"/>
    <col min="7" max="14" width="9.140625" style="8"/>
  </cols>
  <sheetData>
    <row r="1" spans="1:6" ht="28.5" x14ac:dyDescent="0.45">
      <c r="A1" s="392" t="s">
        <v>58</v>
      </c>
      <c r="B1" s="392"/>
      <c r="C1" s="392"/>
      <c r="D1" s="392"/>
      <c r="E1" s="392"/>
      <c r="F1" s="392"/>
    </row>
    <row r="2" spans="1:6" ht="18.75" x14ac:dyDescent="0.3">
      <c r="A2" s="126" t="s">
        <v>437</v>
      </c>
      <c r="B2" s="126"/>
      <c r="C2" s="1"/>
      <c r="D2" s="78"/>
      <c r="E2" s="7"/>
      <c r="F2" s="7"/>
    </row>
    <row r="3" spans="1:6" x14ac:dyDescent="0.25">
      <c r="B3" s="63"/>
      <c r="C3" s="79"/>
      <c r="D3" s="7"/>
      <c r="E3" s="7"/>
      <c r="F3" s="7"/>
    </row>
    <row r="4" spans="1:6" x14ac:dyDescent="0.25">
      <c r="A4" s="161" t="s">
        <v>438</v>
      </c>
      <c r="B4" s="80"/>
      <c r="C4" s="81"/>
      <c r="D4" s="10"/>
      <c r="E4" s="7"/>
      <c r="F4" s="7"/>
    </row>
    <row r="5" spans="1:6" ht="15.75" thickBot="1" x14ac:dyDescent="0.3">
      <c r="B5" s="63"/>
      <c r="D5" s="7"/>
      <c r="E5" s="7"/>
      <c r="F5" s="7"/>
    </row>
    <row r="6" spans="1:6" ht="15.75" thickBot="1" x14ac:dyDescent="0.3">
      <c r="B6" s="31" t="s">
        <v>57</v>
      </c>
      <c r="C6" s="32" t="s">
        <v>1</v>
      </c>
      <c r="D6" s="162" t="s">
        <v>8</v>
      </c>
      <c r="E6" s="162" t="s">
        <v>7</v>
      </c>
      <c r="F6" s="163" t="s">
        <v>429</v>
      </c>
    </row>
    <row r="7" spans="1:6" x14ac:dyDescent="0.25">
      <c r="B7" s="29"/>
      <c r="C7" s="30"/>
      <c r="D7" s="135"/>
      <c r="E7" s="135"/>
      <c r="F7" s="164"/>
    </row>
    <row r="8" spans="1:6" x14ac:dyDescent="0.25">
      <c r="B8" s="14"/>
      <c r="C8" s="15"/>
      <c r="D8" s="133"/>
      <c r="E8" s="133"/>
      <c r="F8" s="93"/>
    </row>
    <row r="9" spans="1:6" x14ac:dyDescent="0.25">
      <c r="B9" s="14"/>
      <c r="C9" s="15"/>
      <c r="D9" s="133"/>
      <c r="E9" s="133"/>
      <c r="F9" s="93"/>
    </row>
    <row r="10" spans="1:6" x14ac:dyDescent="0.25">
      <c r="B10" s="14"/>
      <c r="C10" s="15"/>
      <c r="D10" s="133"/>
      <c r="E10" s="133"/>
      <c r="F10" s="93"/>
    </row>
    <row r="11" spans="1:6" x14ac:dyDescent="0.25">
      <c r="B11" s="14"/>
      <c r="C11" s="15"/>
      <c r="D11" s="133"/>
      <c r="E11" s="133"/>
      <c r="F11" s="93"/>
    </row>
    <row r="12" spans="1:6" x14ac:dyDescent="0.25">
      <c r="B12" s="14"/>
      <c r="C12" s="15"/>
      <c r="D12" s="133"/>
      <c r="E12" s="133"/>
      <c r="F12" s="93"/>
    </row>
    <row r="13" spans="1:6" x14ac:dyDescent="0.25">
      <c r="B13" s="14"/>
      <c r="C13" s="15"/>
      <c r="E13" s="133"/>
      <c r="F13" s="93"/>
    </row>
    <row r="14" spans="1:6" x14ac:dyDescent="0.25">
      <c r="B14" s="14"/>
      <c r="C14" s="15"/>
      <c r="D14" s="133"/>
      <c r="E14" s="133"/>
      <c r="F14" s="93"/>
    </row>
    <row r="15" spans="1:6" x14ac:dyDescent="0.25">
      <c r="B15" s="14"/>
      <c r="C15" s="15"/>
      <c r="D15" s="133"/>
      <c r="E15" s="133"/>
      <c r="F15" s="93"/>
    </row>
    <row r="16" spans="1:6" x14ac:dyDescent="0.25">
      <c r="B16" s="14"/>
      <c r="C16" s="15"/>
      <c r="D16" s="133"/>
      <c r="E16" s="133"/>
      <c r="F16" s="93"/>
    </row>
    <row r="17" spans="2:6" x14ac:dyDescent="0.25">
      <c r="B17" s="14"/>
      <c r="C17" s="15"/>
      <c r="D17" s="133"/>
      <c r="E17" s="133"/>
      <c r="F17" s="93"/>
    </row>
    <row r="18" spans="2:6" x14ac:dyDescent="0.25">
      <c r="B18" s="14"/>
      <c r="C18" s="15"/>
      <c r="D18" s="133"/>
      <c r="E18" s="133"/>
      <c r="F18" s="93"/>
    </row>
    <row r="19" spans="2:6" x14ac:dyDescent="0.25">
      <c r="B19" s="14"/>
      <c r="C19" s="15"/>
      <c r="D19" s="133"/>
      <c r="E19" s="133"/>
      <c r="F19" s="93"/>
    </row>
    <row r="20" spans="2:6" x14ac:dyDescent="0.25">
      <c r="B20" s="14"/>
      <c r="C20" s="15"/>
      <c r="D20" s="133"/>
      <c r="E20" s="133"/>
      <c r="F20" s="93"/>
    </row>
    <row r="21" spans="2:6" x14ac:dyDescent="0.25">
      <c r="B21" s="14"/>
      <c r="C21" s="15"/>
      <c r="D21" s="133"/>
      <c r="E21" s="133"/>
      <c r="F21" s="93"/>
    </row>
    <row r="22" spans="2:6" x14ac:dyDescent="0.25">
      <c r="B22" s="14"/>
      <c r="C22" s="15"/>
      <c r="D22" s="133"/>
      <c r="E22" s="133"/>
      <c r="F22" s="93"/>
    </row>
    <row r="23" spans="2:6" x14ac:dyDescent="0.25">
      <c r="B23" s="14"/>
      <c r="C23" s="15"/>
      <c r="D23" s="133"/>
      <c r="E23" s="133"/>
      <c r="F23" s="93"/>
    </row>
    <row r="24" spans="2:6" x14ac:dyDescent="0.25">
      <c r="B24" s="14"/>
      <c r="C24" s="15"/>
      <c r="D24" s="133"/>
      <c r="E24" s="133"/>
      <c r="F24" s="93"/>
    </row>
    <row r="25" spans="2:6" x14ac:dyDescent="0.25">
      <c r="B25" s="14"/>
      <c r="C25" s="15"/>
      <c r="D25" s="133"/>
      <c r="E25" s="133"/>
      <c r="F25" s="93"/>
    </row>
    <row r="26" spans="2:6" x14ac:dyDescent="0.25">
      <c r="B26" s="14"/>
      <c r="C26" s="15"/>
      <c r="D26" s="133"/>
      <c r="E26" s="133"/>
      <c r="F26" s="93"/>
    </row>
    <row r="27" spans="2:6" x14ac:dyDescent="0.25">
      <c r="B27" s="14"/>
      <c r="C27" s="15"/>
      <c r="D27" s="133"/>
      <c r="E27" s="133"/>
      <c r="F27" s="93"/>
    </row>
    <row r="28" spans="2:6" x14ac:dyDescent="0.25">
      <c r="B28" s="14"/>
      <c r="C28" s="15"/>
      <c r="D28" s="133"/>
      <c r="E28" s="133"/>
      <c r="F28" s="93"/>
    </row>
    <row r="29" spans="2:6" x14ac:dyDescent="0.25">
      <c r="B29" s="14"/>
      <c r="C29" s="15"/>
      <c r="D29" s="133"/>
      <c r="E29" s="133"/>
      <c r="F29" s="93"/>
    </row>
    <row r="30" spans="2:6" x14ac:dyDescent="0.25">
      <c r="B30" s="14"/>
      <c r="C30" s="15"/>
      <c r="D30" s="133"/>
      <c r="E30" s="133"/>
      <c r="F30" s="93"/>
    </row>
    <row r="31" spans="2:6" x14ac:dyDescent="0.25">
      <c r="B31" s="14"/>
      <c r="C31" s="15"/>
      <c r="D31" s="133"/>
      <c r="E31" s="133"/>
      <c r="F31" s="93"/>
    </row>
    <row r="32" spans="2:6" x14ac:dyDescent="0.25">
      <c r="B32" s="14"/>
      <c r="C32" s="15"/>
      <c r="D32" s="133"/>
      <c r="E32" s="133"/>
      <c r="F32" s="93"/>
    </row>
    <row r="33" spans="2:6" x14ac:dyDescent="0.25">
      <c r="B33" s="14"/>
      <c r="C33" s="15"/>
      <c r="D33" s="133"/>
      <c r="E33" s="133"/>
      <c r="F33" s="93"/>
    </row>
    <row r="34" spans="2:6" x14ac:dyDescent="0.25">
      <c r="B34" s="14"/>
      <c r="C34" s="15"/>
      <c r="D34" s="133"/>
      <c r="E34" s="133"/>
      <c r="F34" s="93"/>
    </row>
    <row r="35" spans="2:6" x14ac:dyDescent="0.25">
      <c r="B35" s="14"/>
      <c r="C35" s="15"/>
      <c r="D35" s="133"/>
      <c r="E35" s="133"/>
      <c r="F35" s="93"/>
    </row>
    <row r="36" spans="2:6" x14ac:dyDescent="0.25">
      <c r="B36" s="14"/>
      <c r="C36" s="15"/>
      <c r="D36" s="133"/>
      <c r="E36" s="133"/>
      <c r="F36" s="93"/>
    </row>
    <row r="37" spans="2:6" x14ac:dyDescent="0.25">
      <c r="B37" s="14"/>
      <c r="C37" s="15"/>
      <c r="D37" s="133"/>
      <c r="E37" s="133"/>
      <c r="F37" s="93"/>
    </row>
    <row r="38" spans="2:6" x14ac:dyDescent="0.25">
      <c r="B38" s="14"/>
      <c r="C38" s="15"/>
      <c r="D38" s="133"/>
      <c r="E38" s="133"/>
      <c r="F38" s="93"/>
    </row>
    <row r="39" spans="2:6" x14ac:dyDescent="0.25">
      <c r="B39" s="14"/>
      <c r="C39" s="15"/>
      <c r="D39" s="133"/>
      <c r="E39" s="133"/>
      <c r="F39" s="93"/>
    </row>
    <row r="40" spans="2:6" x14ac:dyDescent="0.25">
      <c r="B40" s="14"/>
      <c r="C40" s="15"/>
      <c r="D40" s="133"/>
      <c r="E40" s="133"/>
      <c r="F40" s="93"/>
    </row>
    <row r="41" spans="2:6" x14ac:dyDescent="0.25">
      <c r="B41" s="14"/>
      <c r="C41" s="15"/>
      <c r="D41" s="133"/>
      <c r="E41" s="133"/>
      <c r="F41" s="93"/>
    </row>
    <row r="42" spans="2:6" x14ac:dyDescent="0.25">
      <c r="B42" s="14"/>
      <c r="C42" s="15"/>
      <c r="D42" s="133"/>
      <c r="E42" s="133"/>
      <c r="F42" s="93"/>
    </row>
    <row r="43" spans="2:6" x14ac:dyDescent="0.25">
      <c r="B43" s="14"/>
      <c r="C43" s="15"/>
      <c r="D43" s="133"/>
      <c r="E43" s="133"/>
      <c r="F43" s="93"/>
    </row>
    <row r="44" spans="2:6" x14ac:dyDescent="0.25">
      <c r="B44" s="65"/>
      <c r="C44" s="15"/>
      <c r="D44" s="160"/>
      <c r="E44" s="160"/>
      <c r="F44" s="165"/>
    </row>
    <row r="45" spans="2:6" x14ac:dyDescent="0.25">
      <c r="B45" s="18"/>
      <c r="C45" s="15"/>
      <c r="D45" s="133"/>
      <c r="E45" s="133"/>
      <c r="F45" s="93"/>
    </row>
    <row r="46" spans="2:6" ht="15.75" thickBot="1" x14ac:dyDescent="0.3">
      <c r="B46" s="20"/>
      <c r="C46" s="21"/>
      <c r="D46" s="131"/>
      <c r="E46" s="131"/>
      <c r="F46" s="96"/>
    </row>
  </sheetData>
  <mergeCells count="1">
    <mergeCell ref="A1:F1"/>
  </mergeCells>
  <printOptions horizontalCentered="1"/>
  <pageMargins left="0.23622047244094491" right="0.23622047244094491" top="1.5354330708661419" bottom="0.74803149606299213" header="0.31496062992125984" footer="0.31496062992125984"/>
  <pageSetup paperSize="9" orientation="portrait" r:id="rId1"/>
  <headerFooter>
    <oddHeader>&amp;C
&amp;"-,Krepko"&amp;20POKAL DRAGATUŠA 2017&amp;18
&amp;"-,Običajno"&amp;14Pokal Slovenije, 23.04.2017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Layout" zoomScaleNormal="100" workbookViewId="0">
      <selection activeCell="E10" sqref="E10"/>
    </sheetView>
  </sheetViews>
  <sheetFormatPr defaultRowHeight="15" x14ac:dyDescent="0.25"/>
  <cols>
    <col min="1" max="1" width="2.5703125" style="8" customWidth="1"/>
    <col min="2" max="3" width="9.140625" style="8"/>
    <col min="4" max="4" width="19.28515625" style="8" customWidth="1"/>
    <col min="5" max="5" width="12.85546875" style="8" customWidth="1"/>
    <col min="6" max="6" width="30" style="8" customWidth="1"/>
    <col min="7" max="7" width="12.85546875" style="8" customWidth="1"/>
    <col min="8" max="14" width="9.140625" style="8"/>
  </cols>
  <sheetData>
    <row r="1" spans="1:7" ht="28.5" x14ac:dyDescent="0.45">
      <c r="A1" s="392" t="s">
        <v>58</v>
      </c>
      <c r="B1" s="392"/>
      <c r="C1" s="392"/>
      <c r="D1" s="392"/>
      <c r="E1" s="392"/>
      <c r="F1" s="392"/>
      <c r="G1" s="392"/>
    </row>
    <row r="2" spans="1:7" ht="18.75" x14ac:dyDescent="0.3">
      <c r="A2" s="126" t="s">
        <v>430</v>
      </c>
      <c r="B2" s="126"/>
      <c r="C2" s="1"/>
      <c r="D2" s="78"/>
    </row>
    <row r="3" spans="1:7" x14ac:dyDescent="0.25">
      <c r="C3" s="79"/>
    </row>
    <row r="4" spans="1:7" x14ac:dyDescent="0.25">
      <c r="A4" s="80" t="s">
        <v>431</v>
      </c>
      <c r="B4" s="80"/>
      <c r="C4" s="81"/>
      <c r="D4" s="10"/>
    </row>
    <row r="5" spans="1:7" ht="15.75" thickBot="1" x14ac:dyDescent="0.3"/>
    <row r="6" spans="1:7" s="120" customFormat="1" ht="15.75" thickBot="1" x14ac:dyDescent="0.3">
      <c r="B6" s="36" t="s">
        <v>57</v>
      </c>
      <c r="C6" s="35" t="s">
        <v>1</v>
      </c>
      <c r="D6" s="35" t="s">
        <v>8</v>
      </c>
      <c r="E6" s="35" t="s">
        <v>7</v>
      </c>
      <c r="F6" s="35" t="s">
        <v>432</v>
      </c>
      <c r="G6" s="37" t="s">
        <v>433</v>
      </c>
    </row>
    <row r="7" spans="1:7" x14ac:dyDescent="0.25">
      <c r="B7" s="29">
        <v>1</v>
      </c>
      <c r="C7" s="30"/>
      <c r="D7" s="135"/>
      <c r="E7" s="135"/>
      <c r="F7" s="135"/>
      <c r="G7" s="101"/>
    </row>
    <row r="8" spans="1:7" x14ac:dyDescent="0.25">
      <c r="B8" s="14">
        <v>2</v>
      </c>
      <c r="C8" s="15"/>
      <c r="D8" s="133"/>
      <c r="E8" s="133"/>
      <c r="F8" s="133"/>
      <c r="G8" s="89"/>
    </row>
    <row r="9" spans="1:7" x14ac:dyDescent="0.25">
      <c r="B9" s="14">
        <v>3</v>
      </c>
      <c r="C9" s="15"/>
      <c r="D9" s="133"/>
      <c r="E9" s="133"/>
      <c r="F9" s="133"/>
      <c r="G9" s="89"/>
    </row>
    <row r="10" spans="1:7" x14ac:dyDescent="0.25">
      <c r="B10" s="14">
        <v>4</v>
      </c>
      <c r="C10" s="15"/>
      <c r="D10" s="133"/>
      <c r="E10" s="133"/>
      <c r="F10" s="133"/>
      <c r="G10" s="89"/>
    </row>
    <row r="11" spans="1:7" x14ac:dyDescent="0.25">
      <c r="B11" s="14">
        <v>5</v>
      </c>
      <c r="C11" s="15"/>
      <c r="D11" s="133"/>
      <c r="E11" s="133"/>
      <c r="F11" s="133"/>
      <c r="G11" s="89"/>
    </row>
    <row r="12" spans="1:7" x14ac:dyDescent="0.25">
      <c r="B12" s="14">
        <v>6</v>
      </c>
      <c r="C12" s="15"/>
      <c r="D12" s="133"/>
      <c r="E12" s="133"/>
      <c r="F12" s="133"/>
      <c r="G12" s="89"/>
    </row>
    <row r="13" spans="1:7" x14ac:dyDescent="0.25">
      <c r="B13" s="14">
        <v>7</v>
      </c>
      <c r="C13" s="15"/>
      <c r="D13" s="133"/>
      <c r="E13" s="133"/>
      <c r="F13" s="133"/>
      <c r="G13" s="89"/>
    </row>
    <row r="14" spans="1:7" x14ac:dyDescent="0.25">
      <c r="B14" s="14">
        <v>8</v>
      </c>
      <c r="C14" s="15"/>
      <c r="D14" s="133"/>
      <c r="E14" s="133"/>
      <c r="F14" s="133"/>
      <c r="G14" s="89"/>
    </row>
    <row r="15" spans="1:7" x14ac:dyDescent="0.25">
      <c r="B15" s="14">
        <v>9</v>
      </c>
      <c r="C15" s="15"/>
      <c r="D15" s="133"/>
      <c r="E15" s="133"/>
      <c r="F15" s="133"/>
      <c r="G15" s="89"/>
    </row>
    <row r="16" spans="1:7" x14ac:dyDescent="0.25">
      <c r="B16" s="14">
        <v>10</v>
      </c>
      <c r="C16" s="15"/>
      <c r="D16" s="133"/>
      <c r="E16" s="133"/>
      <c r="F16" s="133"/>
      <c r="G16" s="89"/>
    </row>
    <row r="17" spans="2:7" x14ac:dyDescent="0.25">
      <c r="B17" s="14">
        <v>11</v>
      </c>
      <c r="C17" s="15"/>
      <c r="D17" s="133"/>
      <c r="E17" s="133"/>
      <c r="F17" s="133"/>
      <c r="G17" s="89"/>
    </row>
    <row r="18" spans="2:7" x14ac:dyDescent="0.25">
      <c r="B18" s="14">
        <v>12</v>
      </c>
      <c r="C18" s="15"/>
      <c r="D18" s="133"/>
      <c r="E18" s="133"/>
      <c r="F18" s="133"/>
      <c r="G18" s="89"/>
    </row>
    <row r="19" spans="2:7" x14ac:dyDescent="0.25">
      <c r="B19" s="14">
        <v>13</v>
      </c>
      <c r="C19" s="15"/>
      <c r="D19" s="133"/>
      <c r="E19" s="133"/>
      <c r="F19" s="133"/>
      <c r="G19" s="89"/>
    </row>
    <row r="20" spans="2:7" x14ac:dyDescent="0.25">
      <c r="B20" s="14">
        <v>14</v>
      </c>
      <c r="C20" s="15"/>
      <c r="D20" s="133"/>
      <c r="E20" s="133"/>
      <c r="F20" s="133"/>
      <c r="G20" s="89"/>
    </row>
    <row r="21" spans="2:7" x14ac:dyDescent="0.25">
      <c r="B21" s="14">
        <v>15</v>
      </c>
      <c r="C21" s="15"/>
      <c r="D21" s="133"/>
      <c r="E21" s="133"/>
      <c r="F21" s="133"/>
      <c r="G21" s="89"/>
    </row>
    <row r="22" spans="2:7" x14ac:dyDescent="0.25">
      <c r="B22" s="14">
        <v>16</v>
      </c>
      <c r="C22" s="15"/>
      <c r="D22" s="133"/>
      <c r="E22" s="133"/>
      <c r="F22" s="133"/>
      <c r="G22" s="89"/>
    </row>
    <row r="23" spans="2:7" x14ac:dyDescent="0.25">
      <c r="B23" s="14">
        <v>17</v>
      </c>
      <c r="C23" s="15"/>
      <c r="D23" s="133"/>
      <c r="E23" s="133"/>
      <c r="F23" s="133"/>
      <c r="G23" s="89"/>
    </row>
    <row r="24" spans="2:7" x14ac:dyDescent="0.25">
      <c r="B24" s="14">
        <v>18</v>
      </c>
      <c r="C24" s="15"/>
      <c r="D24" s="133"/>
      <c r="E24" s="133"/>
      <c r="F24" s="133"/>
      <c r="G24" s="89"/>
    </row>
    <row r="25" spans="2:7" x14ac:dyDescent="0.25">
      <c r="B25" s="14">
        <v>19</v>
      </c>
      <c r="C25" s="15"/>
      <c r="D25" s="133"/>
      <c r="E25" s="133"/>
      <c r="F25" s="133"/>
      <c r="G25" s="89"/>
    </row>
    <row r="26" spans="2:7" x14ac:dyDescent="0.25">
      <c r="B26" s="14">
        <v>20</v>
      </c>
      <c r="C26" s="15"/>
      <c r="D26" s="133"/>
      <c r="E26" s="133"/>
      <c r="F26" s="133"/>
      <c r="G26" s="89"/>
    </row>
    <row r="27" spans="2:7" x14ac:dyDescent="0.25">
      <c r="B27" s="14">
        <v>21</v>
      </c>
      <c r="C27" s="15"/>
      <c r="D27" s="133"/>
      <c r="E27" s="133"/>
      <c r="F27" s="133"/>
      <c r="G27" s="89"/>
    </row>
    <row r="28" spans="2:7" x14ac:dyDescent="0.25">
      <c r="B28" s="14">
        <v>22</v>
      </c>
      <c r="C28" s="15"/>
      <c r="D28" s="133"/>
      <c r="E28" s="133"/>
      <c r="F28" s="133"/>
      <c r="G28" s="89"/>
    </row>
    <row r="29" spans="2:7" x14ac:dyDescent="0.25">
      <c r="B29" s="14">
        <v>23</v>
      </c>
      <c r="C29" s="15"/>
      <c r="D29" s="133"/>
      <c r="E29" s="133"/>
      <c r="F29" s="133"/>
      <c r="G29" s="89"/>
    </row>
    <row r="30" spans="2:7" x14ac:dyDescent="0.25">
      <c r="B30" s="14">
        <v>24</v>
      </c>
      <c r="C30" s="15"/>
      <c r="D30" s="133"/>
      <c r="E30" s="133"/>
      <c r="F30" s="133"/>
      <c r="G30" s="89"/>
    </row>
    <row r="31" spans="2:7" x14ac:dyDescent="0.25">
      <c r="B31" s="14">
        <v>25</v>
      </c>
      <c r="C31" s="15"/>
      <c r="D31" s="133"/>
      <c r="E31" s="133"/>
      <c r="F31" s="133"/>
      <c r="G31" s="89"/>
    </row>
    <row r="32" spans="2:7" x14ac:dyDescent="0.25">
      <c r="B32" s="14">
        <v>26</v>
      </c>
      <c r="C32" s="15"/>
      <c r="D32" s="133"/>
      <c r="E32" s="133"/>
      <c r="F32" s="133"/>
      <c r="G32" s="89"/>
    </row>
    <row r="33" spans="2:7" x14ac:dyDescent="0.25">
      <c r="B33" s="14">
        <v>27</v>
      </c>
      <c r="C33" s="15"/>
      <c r="D33" s="133"/>
      <c r="E33" s="133"/>
      <c r="F33" s="133"/>
      <c r="G33" s="89"/>
    </row>
    <row r="34" spans="2:7" x14ac:dyDescent="0.25">
      <c r="B34" s="14">
        <v>28</v>
      </c>
      <c r="C34" s="15"/>
      <c r="D34" s="133"/>
      <c r="E34" s="133"/>
      <c r="F34" s="133"/>
      <c r="G34" s="89"/>
    </row>
    <row r="35" spans="2:7" x14ac:dyDescent="0.25">
      <c r="B35" s="14">
        <v>29</v>
      </c>
      <c r="C35" s="15"/>
      <c r="D35" s="133"/>
      <c r="E35" s="133"/>
      <c r="F35" s="133"/>
      <c r="G35" s="89"/>
    </row>
    <row r="36" spans="2:7" x14ac:dyDescent="0.25">
      <c r="B36" s="14">
        <v>30</v>
      </c>
      <c r="C36" s="15"/>
      <c r="D36" s="133"/>
      <c r="E36" s="133"/>
      <c r="F36" s="133"/>
      <c r="G36" s="89"/>
    </row>
    <row r="37" spans="2:7" x14ac:dyDescent="0.25">
      <c r="B37" s="14">
        <v>31</v>
      </c>
      <c r="C37" s="15"/>
      <c r="D37" s="133"/>
      <c r="E37" s="133"/>
      <c r="F37" s="133"/>
      <c r="G37" s="89"/>
    </row>
    <row r="38" spans="2:7" x14ac:dyDescent="0.25">
      <c r="B38" s="14">
        <v>32</v>
      </c>
      <c r="C38" s="15"/>
      <c r="D38" s="133"/>
      <c r="E38" s="133"/>
      <c r="F38" s="133"/>
      <c r="G38" s="89"/>
    </row>
    <row r="39" spans="2:7" x14ac:dyDescent="0.25">
      <c r="B39" s="14">
        <v>33</v>
      </c>
      <c r="C39" s="15"/>
      <c r="D39" s="133"/>
      <c r="E39" s="133"/>
      <c r="F39" s="133"/>
      <c r="G39" s="89"/>
    </row>
    <row r="40" spans="2:7" x14ac:dyDescent="0.25">
      <c r="B40" s="14">
        <v>34</v>
      </c>
      <c r="C40" s="15"/>
      <c r="D40" s="133"/>
      <c r="E40" s="133"/>
      <c r="F40" s="133"/>
      <c r="G40" s="89"/>
    </row>
    <row r="41" spans="2:7" x14ac:dyDescent="0.25">
      <c r="B41" s="14">
        <v>35</v>
      </c>
      <c r="C41" s="15"/>
      <c r="D41" s="133"/>
      <c r="E41" s="133"/>
      <c r="F41" s="133"/>
      <c r="G41" s="89"/>
    </row>
    <row r="42" spans="2:7" x14ac:dyDescent="0.25">
      <c r="B42" s="14">
        <v>36</v>
      </c>
      <c r="C42" s="15"/>
      <c r="D42" s="133"/>
      <c r="E42" s="133"/>
      <c r="F42" s="133"/>
      <c r="G42" s="89"/>
    </row>
    <row r="43" spans="2:7" x14ac:dyDescent="0.25">
      <c r="B43" s="68">
        <v>37</v>
      </c>
      <c r="C43" s="15"/>
      <c r="D43" s="160"/>
      <c r="E43" s="160"/>
      <c r="F43" s="160"/>
      <c r="G43" s="91"/>
    </row>
    <row r="44" spans="2:7" x14ac:dyDescent="0.25">
      <c r="B44" s="18">
        <v>38</v>
      </c>
      <c r="C44" s="15"/>
      <c r="D44" s="133"/>
      <c r="E44" s="133"/>
      <c r="F44" s="133"/>
      <c r="G44" s="89"/>
    </row>
    <row r="45" spans="2:7" x14ac:dyDescent="0.25">
      <c r="B45" s="18">
        <v>39</v>
      </c>
      <c r="C45" s="15"/>
      <c r="D45" s="133"/>
      <c r="E45" s="133"/>
      <c r="F45" s="133"/>
      <c r="G45" s="89"/>
    </row>
  </sheetData>
  <mergeCells count="1">
    <mergeCell ref="A1:G1"/>
  </mergeCells>
  <printOptions horizontalCentered="1"/>
  <pageMargins left="0.23622047244094491" right="0.23622047244094491" top="1.5354330708661419" bottom="0.74803149606299213" header="0.31496062992125984" footer="0.31496062992125984"/>
  <pageSetup paperSize="9" orientation="portrait" r:id="rId1"/>
  <headerFooter>
    <oddHeader>&amp;C
&amp;"-,Krepko"&amp;20POKAL DRAGATUŠA 2017&amp;18
&amp;"-,Običajno"&amp;14Pokal Slovenije, 23.04.2017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view="pageLayout" zoomScaleNormal="100" workbookViewId="0">
      <selection activeCell="E10" sqref="E10"/>
    </sheetView>
  </sheetViews>
  <sheetFormatPr defaultRowHeight="15" x14ac:dyDescent="0.25"/>
  <cols>
    <col min="1" max="1" width="2.5703125" style="8" customWidth="1"/>
    <col min="2" max="3" width="9.140625" style="8"/>
    <col min="4" max="4" width="19.28515625" style="8" customWidth="1"/>
    <col min="5" max="5" width="12.85546875" style="8" customWidth="1"/>
    <col min="6" max="6" width="30" style="8" customWidth="1"/>
    <col min="7" max="7" width="12.85546875" style="8" customWidth="1"/>
    <col min="8" max="14" width="9.140625" style="8"/>
  </cols>
  <sheetData>
    <row r="1" spans="1:8" ht="28.5" x14ac:dyDescent="0.45">
      <c r="A1" s="392" t="s">
        <v>58</v>
      </c>
      <c r="B1" s="392"/>
      <c r="C1" s="392"/>
      <c r="D1" s="392"/>
      <c r="E1" s="392"/>
      <c r="F1" s="392"/>
      <c r="G1" s="392"/>
      <c r="H1" s="44"/>
    </row>
    <row r="2" spans="1:8" ht="18.75" x14ac:dyDescent="0.25">
      <c r="A2" s="126" t="s">
        <v>434</v>
      </c>
      <c r="B2" s="126"/>
      <c r="C2" s="126"/>
      <c r="D2" s="126"/>
      <c r="H2" s="45"/>
    </row>
    <row r="3" spans="1:8" ht="18.75" x14ac:dyDescent="0.3">
      <c r="C3" s="5"/>
      <c r="H3" s="134"/>
    </row>
    <row r="4" spans="1:8" x14ac:dyDescent="0.25">
      <c r="A4" s="80" t="s">
        <v>435</v>
      </c>
      <c r="B4" s="80"/>
      <c r="C4" s="81"/>
      <c r="D4" s="10"/>
      <c r="H4" s="123"/>
    </row>
    <row r="5" spans="1:8" ht="15.75" thickBot="1" x14ac:dyDescent="0.3">
      <c r="H5" s="134"/>
    </row>
    <row r="6" spans="1:8" ht="15.75" thickBot="1" x14ac:dyDescent="0.3">
      <c r="B6" s="27" t="s">
        <v>57</v>
      </c>
      <c r="C6" s="28" t="s">
        <v>1</v>
      </c>
      <c r="D6" s="28" t="s">
        <v>8</v>
      </c>
      <c r="E6" s="28" t="s">
        <v>7</v>
      </c>
      <c r="F6" s="52" t="s">
        <v>432</v>
      </c>
      <c r="G6" s="53" t="s">
        <v>433</v>
      </c>
      <c r="H6" s="134"/>
    </row>
    <row r="7" spans="1:8" x14ac:dyDescent="0.25">
      <c r="B7" s="29">
        <v>1</v>
      </c>
      <c r="C7" s="30"/>
      <c r="D7" s="135"/>
      <c r="E7" s="135"/>
      <c r="F7" s="135"/>
      <c r="G7" s="101"/>
      <c r="H7" s="134"/>
    </row>
    <row r="8" spans="1:8" x14ac:dyDescent="0.25">
      <c r="B8" s="14">
        <v>2</v>
      </c>
      <c r="C8" s="15"/>
      <c r="D8" s="133"/>
      <c r="E8" s="133"/>
      <c r="F8" s="133"/>
      <c r="G8" s="89"/>
      <c r="H8" s="134"/>
    </row>
    <row r="9" spans="1:8" x14ac:dyDescent="0.25">
      <c r="B9" s="14">
        <v>3</v>
      </c>
      <c r="C9" s="15"/>
      <c r="D9" s="133"/>
      <c r="E9" s="133"/>
      <c r="F9" s="133"/>
      <c r="G9" s="89"/>
      <c r="H9" s="134"/>
    </row>
    <row r="10" spans="1:8" x14ac:dyDescent="0.25">
      <c r="B10" s="14">
        <v>4</v>
      </c>
      <c r="C10" s="15"/>
      <c r="D10" s="133"/>
      <c r="E10" s="133"/>
      <c r="F10" s="133"/>
      <c r="G10" s="89"/>
      <c r="H10" s="134"/>
    </row>
    <row r="11" spans="1:8" x14ac:dyDescent="0.25">
      <c r="B11" s="14">
        <v>5</v>
      </c>
      <c r="C11" s="15"/>
      <c r="D11" s="133"/>
      <c r="E11" s="133"/>
      <c r="F11" s="133"/>
      <c r="G11" s="89"/>
      <c r="H11" s="134"/>
    </row>
    <row r="12" spans="1:8" x14ac:dyDescent="0.25">
      <c r="B12" s="14">
        <v>6</v>
      </c>
      <c r="C12" s="15"/>
      <c r="D12" s="133"/>
      <c r="E12" s="133"/>
      <c r="F12" s="133"/>
      <c r="G12" s="89"/>
    </row>
    <row r="13" spans="1:8" x14ac:dyDescent="0.25">
      <c r="B13" s="14">
        <v>7</v>
      </c>
      <c r="C13" s="15"/>
      <c r="D13" s="133"/>
      <c r="E13" s="133"/>
      <c r="F13" s="133"/>
      <c r="G13" s="89"/>
    </row>
    <row r="14" spans="1:8" x14ac:dyDescent="0.25">
      <c r="B14" s="14">
        <v>8</v>
      </c>
      <c r="C14" s="15"/>
      <c r="D14" s="133"/>
      <c r="E14" s="133"/>
      <c r="F14" s="133"/>
      <c r="G14" s="89"/>
    </row>
    <row r="15" spans="1:8" x14ac:dyDescent="0.25">
      <c r="B15" s="14">
        <v>9</v>
      </c>
      <c r="C15" s="15"/>
      <c r="D15" s="133"/>
      <c r="E15" s="133"/>
      <c r="F15" s="133"/>
      <c r="G15" s="89"/>
    </row>
    <row r="16" spans="1:8" x14ac:dyDescent="0.25">
      <c r="B16" s="14">
        <v>10</v>
      </c>
      <c r="C16" s="15"/>
      <c r="D16" s="133"/>
      <c r="E16" s="133"/>
      <c r="F16" s="133"/>
      <c r="G16" s="89"/>
    </row>
    <row r="17" spans="2:7" x14ac:dyDescent="0.25">
      <c r="B17" s="14">
        <v>11</v>
      </c>
      <c r="C17" s="15"/>
      <c r="D17" s="133"/>
      <c r="E17" s="133"/>
      <c r="F17" s="133"/>
      <c r="G17" s="89"/>
    </row>
    <row r="18" spans="2:7" x14ac:dyDescent="0.25">
      <c r="B18" s="14">
        <v>12</v>
      </c>
      <c r="C18" s="15"/>
      <c r="D18" s="133"/>
      <c r="E18" s="133"/>
      <c r="F18" s="133"/>
      <c r="G18" s="89"/>
    </row>
    <row r="19" spans="2:7" x14ac:dyDescent="0.25">
      <c r="B19" s="14">
        <v>13</v>
      </c>
      <c r="C19" s="15"/>
      <c r="D19" s="133"/>
      <c r="E19" s="133"/>
      <c r="F19" s="133"/>
      <c r="G19" s="89"/>
    </row>
    <row r="20" spans="2:7" x14ac:dyDescent="0.25">
      <c r="B20" s="14">
        <v>14</v>
      </c>
      <c r="C20" s="15"/>
      <c r="D20" s="133"/>
      <c r="E20" s="133"/>
      <c r="F20" s="133"/>
      <c r="G20" s="89"/>
    </row>
    <row r="21" spans="2:7" x14ac:dyDescent="0.25">
      <c r="B21" s="14">
        <v>15</v>
      </c>
      <c r="C21" s="15"/>
      <c r="D21" s="133"/>
      <c r="E21" s="133"/>
      <c r="F21" s="133"/>
      <c r="G21" s="89"/>
    </row>
    <row r="22" spans="2:7" x14ac:dyDescent="0.25">
      <c r="B22" s="14">
        <v>16</v>
      </c>
      <c r="C22" s="15"/>
      <c r="D22" s="133"/>
      <c r="E22" s="133"/>
      <c r="F22" s="133"/>
      <c r="G22" s="89"/>
    </row>
    <row r="23" spans="2:7" x14ac:dyDescent="0.25">
      <c r="B23" s="14">
        <v>17</v>
      </c>
      <c r="C23" s="15"/>
      <c r="D23" s="133"/>
      <c r="E23" s="133"/>
      <c r="F23" s="133"/>
      <c r="G23" s="89"/>
    </row>
    <row r="24" spans="2:7" x14ac:dyDescent="0.25">
      <c r="B24" s="14">
        <v>18</v>
      </c>
      <c r="C24" s="15"/>
      <c r="D24" s="136"/>
      <c r="E24" s="137"/>
      <c r="F24" s="138"/>
      <c r="G24" s="139"/>
    </row>
    <row r="25" spans="2:7" x14ac:dyDescent="0.25">
      <c r="B25" s="14">
        <v>19</v>
      </c>
      <c r="C25" s="15"/>
      <c r="D25" s="136"/>
      <c r="E25" s="137"/>
      <c r="F25" s="138"/>
      <c r="G25" s="139"/>
    </row>
    <row r="26" spans="2:7" x14ac:dyDescent="0.25">
      <c r="B26" s="14">
        <v>20</v>
      </c>
      <c r="C26" s="15"/>
      <c r="D26" s="136"/>
      <c r="E26" s="137"/>
      <c r="F26" s="138"/>
      <c r="G26" s="139"/>
    </row>
    <row r="27" spans="2:7" x14ac:dyDescent="0.25">
      <c r="B27" s="14">
        <v>21</v>
      </c>
      <c r="C27" s="15"/>
      <c r="D27" s="136"/>
      <c r="E27" s="137"/>
      <c r="F27" s="138"/>
      <c r="G27" s="139"/>
    </row>
    <row r="28" spans="2:7" x14ac:dyDescent="0.25">
      <c r="B28" s="14">
        <v>22</v>
      </c>
      <c r="C28" s="15"/>
      <c r="D28" s="133"/>
      <c r="E28" s="133"/>
      <c r="F28" s="133"/>
      <c r="G28" s="139"/>
    </row>
    <row r="29" spans="2:7" x14ac:dyDescent="0.25">
      <c r="B29" s="14">
        <v>23</v>
      </c>
      <c r="C29" s="15"/>
      <c r="D29" s="137"/>
      <c r="E29" s="133"/>
      <c r="F29" s="133"/>
      <c r="G29" s="89"/>
    </row>
    <row r="30" spans="2:7" x14ac:dyDescent="0.25">
      <c r="B30" s="14">
        <v>24</v>
      </c>
      <c r="C30" s="15"/>
      <c r="D30" s="133"/>
      <c r="E30" s="133"/>
      <c r="F30" s="133"/>
      <c r="G30" s="89"/>
    </row>
    <row r="31" spans="2:7" x14ac:dyDescent="0.25">
      <c r="B31" s="14">
        <v>25</v>
      </c>
      <c r="C31" s="15"/>
      <c r="D31" s="133"/>
      <c r="E31" s="133"/>
      <c r="F31" s="133"/>
      <c r="G31" s="89"/>
    </row>
    <row r="32" spans="2:7" x14ac:dyDescent="0.25">
      <c r="B32" s="14">
        <v>26</v>
      </c>
      <c r="C32" s="15"/>
      <c r="D32" s="133"/>
      <c r="E32" s="133"/>
      <c r="F32" s="133"/>
      <c r="G32" s="89"/>
    </row>
    <row r="33" spans="1:7" x14ac:dyDescent="0.25">
      <c r="B33" s="14">
        <v>27</v>
      </c>
      <c r="C33" s="15"/>
      <c r="D33" s="133"/>
      <c r="E33" s="133"/>
      <c r="F33" s="133"/>
      <c r="G33" s="89"/>
    </row>
    <row r="34" spans="1:7" x14ac:dyDescent="0.25">
      <c r="B34" s="14">
        <v>28</v>
      </c>
      <c r="C34" s="15"/>
      <c r="D34" s="133"/>
      <c r="E34" s="133"/>
      <c r="F34" s="133"/>
      <c r="G34" s="89"/>
    </row>
    <row r="35" spans="1:7" x14ac:dyDescent="0.25">
      <c r="B35" s="14">
        <v>29</v>
      </c>
      <c r="C35" s="15"/>
      <c r="D35" s="133"/>
      <c r="E35" s="133"/>
      <c r="F35" s="133"/>
      <c r="G35" s="89"/>
    </row>
    <row r="36" spans="1:7" x14ac:dyDescent="0.25">
      <c r="B36" s="14">
        <v>30</v>
      </c>
      <c r="C36" s="15"/>
      <c r="D36" s="140"/>
      <c r="E36" s="141"/>
      <c r="F36" s="107"/>
      <c r="G36" s="139"/>
    </row>
    <row r="37" spans="1:7" x14ac:dyDescent="0.25">
      <c r="B37" s="14">
        <v>31</v>
      </c>
      <c r="C37" s="15"/>
      <c r="D37" s="140"/>
      <c r="E37" s="141"/>
      <c r="F37" s="142"/>
      <c r="G37" s="139"/>
    </row>
    <row r="38" spans="1:7" x14ac:dyDescent="0.25">
      <c r="B38" s="14">
        <v>32</v>
      </c>
      <c r="C38" s="15"/>
      <c r="D38" s="140"/>
      <c r="E38" s="141"/>
      <c r="F38" s="142"/>
      <c r="G38" s="139"/>
    </row>
    <row r="39" spans="1:7" x14ac:dyDescent="0.25">
      <c r="B39" s="143">
        <v>33</v>
      </c>
      <c r="C39" s="15"/>
      <c r="D39" s="140"/>
      <c r="E39" s="141"/>
      <c r="F39" s="144"/>
      <c r="G39" s="145"/>
    </row>
    <row r="40" spans="1:7" x14ac:dyDescent="0.25">
      <c r="B40" s="14">
        <v>34</v>
      </c>
      <c r="C40" s="15"/>
      <c r="D40" s="146"/>
      <c r="E40" s="147"/>
      <c r="F40" s="148"/>
      <c r="G40" s="139"/>
    </row>
    <row r="41" spans="1:7" x14ac:dyDescent="0.25">
      <c r="B41" s="14">
        <v>35</v>
      </c>
      <c r="C41" s="15"/>
      <c r="D41" s="146"/>
      <c r="E41" s="147"/>
      <c r="F41" s="148"/>
      <c r="G41" s="139"/>
    </row>
    <row r="42" spans="1:7" x14ac:dyDescent="0.25">
      <c r="B42" s="143">
        <v>36</v>
      </c>
      <c r="C42" s="15"/>
      <c r="D42" s="149"/>
      <c r="E42" s="148"/>
      <c r="F42" s="148"/>
      <c r="G42" s="139"/>
    </row>
    <row r="43" spans="1:7" x14ac:dyDescent="0.25">
      <c r="B43" s="14">
        <v>37</v>
      </c>
      <c r="C43" s="15"/>
      <c r="D43" s="149"/>
      <c r="E43" s="148"/>
      <c r="F43" s="148"/>
      <c r="G43" s="139"/>
    </row>
    <row r="44" spans="1:7" ht="15.75" thickBot="1" x14ac:dyDescent="0.3">
      <c r="B44" s="68">
        <v>38</v>
      </c>
      <c r="C44" s="90"/>
      <c r="D44" s="150"/>
      <c r="E44" s="151"/>
      <c r="F44" s="151"/>
      <c r="G44" s="145"/>
    </row>
    <row r="45" spans="1:7" x14ac:dyDescent="0.25">
      <c r="B45" s="152"/>
      <c r="C45" s="153"/>
      <c r="D45" s="154"/>
      <c r="E45" s="154"/>
      <c r="F45" s="154"/>
      <c r="G45" s="155"/>
    </row>
    <row r="46" spans="1:7" ht="28.5" x14ac:dyDescent="0.45">
      <c r="A46" s="392" t="s">
        <v>58</v>
      </c>
      <c r="B46" s="392"/>
      <c r="C46" s="392"/>
      <c r="D46" s="392"/>
      <c r="E46" s="392"/>
      <c r="F46" s="392"/>
      <c r="G46" s="392"/>
    </row>
    <row r="47" spans="1:7" ht="18.75" x14ac:dyDescent="0.25">
      <c r="A47" s="126" t="s">
        <v>436</v>
      </c>
      <c r="B47" s="126"/>
      <c r="C47" s="126"/>
      <c r="D47" s="126"/>
    </row>
    <row r="48" spans="1:7" ht="18.75" x14ac:dyDescent="0.3">
      <c r="B48" s="63"/>
      <c r="C48" s="5"/>
    </row>
    <row r="49" spans="1:7" x14ac:dyDescent="0.25">
      <c r="A49" s="80" t="s">
        <v>435</v>
      </c>
      <c r="B49" s="80"/>
      <c r="C49" s="81"/>
      <c r="D49" s="10"/>
    </row>
    <row r="50" spans="1:7" ht="15.75" thickBot="1" x14ac:dyDescent="0.3">
      <c r="B50" s="63"/>
    </row>
    <row r="51" spans="1:7" ht="15.75" thickBot="1" x14ac:dyDescent="0.3">
      <c r="B51" s="27" t="s">
        <v>57</v>
      </c>
      <c r="C51" s="28" t="s">
        <v>1</v>
      </c>
      <c r="D51" s="28" t="s">
        <v>8</v>
      </c>
      <c r="E51" s="28" t="s">
        <v>7</v>
      </c>
      <c r="F51" s="52" t="s">
        <v>432</v>
      </c>
      <c r="G51" s="156" t="s">
        <v>433</v>
      </c>
    </row>
    <row r="52" spans="1:7" x14ac:dyDescent="0.25">
      <c r="B52" s="29">
        <v>1</v>
      </c>
      <c r="C52" s="30"/>
      <c r="D52" s="135"/>
      <c r="E52" s="135"/>
      <c r="F52" s="135"/>
      <c r="G52" s="101"/>
    </row>
    <row r="53" spans="1:7" x14ac:dyDescent="0.25">
      <c r="B53" s="14">
        <v>2</v>
      </c>
      <c r="C53" s="15"/>
      <c r="D53" s="133"/>
      <c r="E53" s="133"/>
      <c r="F53" s="133"/>
      <c r="G53" s="89"/>
    </row>
    <row r="54" spans="1:7" x14ac:dyDescent="0.25">
      <c r="B54" s="14">
        <v>3</v>
      </c>
      <c r="C54" s="15"/>
      <c r="D54" s="133"/>
      <c r="E54" s="133"/>
      <c r="F54" s="133"/>
      <c r="G54" s="89"/>
    </row>
    <row r="55" spans="1:7" x14ac:dyDescent="0.25">
      <c r="B55" s="14">
        <v>4</v>
      </c>
      <c r="C55" s="15"/>
      <c r="D55" s="133"/>
      <c r="E55" s="133"/>
      <c r="F55" s="133"/>
      <c r="G55" s="89"/>
    </row>
    <row r="56" spans="1:7" x14ac:dyDescent="0.25">
      <c r="B56" s="14">
        <v>5</v>
      </c>
      <c r="C56" s="15"/>
      <c r="D56" s="133"/>
      <c r="E56" s="133"/>
      <c r="F56" s="133"/>
      <c r="G56" s="89"/>
    </row>
    <row r="57" spans="1:7" x14ac:dyDescent="0.25">
      <c r="B57" s="14">
        <v>6</v>
      </c>
      <c r="C57" s="15"/>
      <c r="D57" s="133"/>
      <c r="E57" s="133"/>
      <c r="F57" s="133"/>
      <c r="G57" s="89"/>
    </row>
    <row r="58" spans="1:7" x14ac:dyDescent="0.25">
      <c r="B58" s="14">
        <v>7</v>
      </c>
      <c r="C58" s="15"/>
      <c r="D58" s="133"/>
      <c r="E58" s="133"/>
      <c r="F58" s="133"/>
      <c r="G58" s="89"/>
    </row>
    <row r="59" spans="1:7" x14ac:dyDescent="0.25">
      <c r="B59" s="14">
        <v>8</v>
      </c>
      <c r="C59" s="15"/>
      <c r="D59" s="133"/>
      <c r="E59" s="133"/>
      <c r="F59" s="133"/>
      <c r="G59" s="89"/>
    </row>
    <row r="60" spans="1:7" x14ac:dyDescent="0.25">
      <c r="B60" s="14">
        <v>9</v>
      </c>
      <c r="C60" s="15"/>
      <c r="D60" s="133"/>
      <c r="E60" s="133"/>
      <c r="F60" s="133"/>
      <c r="G60" s="89"/>
    </row>
    <row r="61" spans="1:7" x14ac:dyDescent="0.25">
      <c r="B61" s="14">
        <v>10</v>
      </c>
      <c r="C61" s="15"/>
      <c r="D61" s="133"/>
      <c r="E61" s="133"/>
      <c r="F61" s="133"/>
      <c r="G61" s="89"/>
    </row>
    <row r="62" spans="1:7" x14ac:dyDescent="0.25">
      <c r="B62" s="14">
        <v>11</v>
      </c>
      <c r="C62" s="15"/>
      <c r="D62" s="133"/>
      <c r="E62" s="133"/>
      <c r="F62" s="133"/>
      <c r="G62" s="89"/>
    </row>
    <row r="63" spans="1:7" x14ac:dyDescent="0.25">
      <c r="B63" s="14">
        <v>12</v>
      </c>
      <c r="C63" s="15"/>
      <c r="D63" s="133"/>
      <c r="E63" s="133"/>
      <c r="F63" s="133"/>
      <c r="G63" s="89"/>
    </row>
    <row r="64" spans="1:7" x14ac:dyDescent="0.25">
      <c r="B64" s="14">
        <v>13</v>
      </c>
      <c r="C64" s="15"/>
      <c r="D64" s="133"/>
      <c r="E64" s="133"/>
      <c r="F64" s="133"/>
      <c r="G64" s="89"/>
    </row>
    <row r="65" spans="2:7" x14ac:dyDescent="0.25">
      <c r="B65" s="14">
        <v>14</v>
      </c>
      <c r="C65" s="15"/>
      <c r="D65" s="133"/>
      <c r="E65" s="133"/>
      <c r="F65" s="133"/>
      <c r="G65" s="89"/>
    </row>
    <row r="66" spans="2:7" x14ac:dyDescent="0.25">
      <c r="B66" s="14">
        <v>15</v>
      </c>
      <c r="C66" s="15"/>
      <c r="D66" s="133"/>
      <c r="E66" s="133"/>
      <c r="F66" s="133"/>
      <c r="G66" s="89"/>
    </row>
    <row r="67" spans="2:7" x14ac:dyDescent="0.25">
      <c r="B67" s="14">
        <v>16</v>
      </c>
      <c r="C67" s="15"/>
      <c r="D67" s="133"/>
      <c r="E67" s="133"/>
      <c r="F67" s="133"/>
      <c r="G67" s="89"/>
    </row>
    <row r="68" spans="2:7" x14ac:dyDescent="0.25">
      <c r="B68" s="14">
        <v>17</v>
      </c>
      <c r="C68" s="15"/>
      <c r="D68" s="133"/>
      <c r="E68" s="133"/>
      <c r="F68" s="133"/>
      <c r="G68" s="89"/>
    </row>
    <row r="69" spans="2:7" x14ac:dyDescent="0.25">
      <c r="B69" s="14">
        <v>18</v>
      </c>
      <c r="C69" s="15"/>
      <c r="D69" s="136"/>
      <c r="E69" s="137"/>
      <c r="F69" s="138"/>
      <c r="G69" s="139"/>
    </row>
    <row r="70" spans="2:7" x14ac:dyDescent="0.25">
      <c r="B70" s="14">
        <v>19</v>
      </c>
      <c r="C70" s="15"/>
      <c r="D70" s="136"/>
      <c r="E70" s="137"/>
      <c r="F70" s="138"/>
      <c r="G70" s="139"/>
    </row>
    <row r="71" spans="2:7" x14ac:dyDescent="0.25">
      <c r="B71" s="14">
        <v>20</v>
      </c>
      <c r="C71" s="15"/>
      <c r="D71" s="136"/>
      <c r="E71" s="137"/>
      <c r="F71" s="138"/>
      <c r="G71" s="139"/>
    </row>
    <row r="72" spans="2:7" x14ac:dyDescent="0.25">
      <c r="B72" s="14">
        <v>21</v>
      </c>
      <c r="C72" s="15"/>
      <c r="D72" s="136"/>
      <c r="E72" s="137"/>
      <c r="F72" s="138"/>
      <c r="G72" s="139"/>
    </row>
    <row r="73" spans="2:7" x14ac:dyDescent="0.25">
      <c r="B73" s="14">
        <v>22</v>
      </c>
      <c r="C73" s="15"/>
      <c r="D73" s="133"/>
      <c r="E73" s="133"/>
      <c r="F73" s="133"/>
      <c r="G73" s="139"/>
    </row>
    <row r="74" spans="2:7" x14ac:dyDescent="0.25">
      <c r="B74" s="14">
        <v>23</v>
      </c>
      <c r="C74" s="15"/>
      <c r="D74" s="137"/>
      <c r="E74" s="133"/>
      <c r="F74" s="133"/>
      <c r="G74" s="89"/>
    </row>
    <row r="75" spans="2:7" x14ac:dyDescent="0.25">
      <c r="B75" s="14">
        <v>24</v>
      </c>
      <c r="C75" s="15"/>
      <c r="D75" s="133"/>
      <c r="E75" s="133"/>
      <c r="F75" s="133"/>
      <c r="G75" s="89"/>
    </row>
    <row r="76" spans="2:7" x14ac:dyDescent="0.25">
      <c r="B76" s="14">
        <v>25</v>
      </c>
      <c r="C76" s="15"/>
      <c r="D76" s="133"/>
      <c r="E76" s="133"/>
      <c r="F76" s="133"/>
      <c r="G76" s="89"/>
    </row>
    <row r="77" spans="2:7" x14ac:dyDescent="0.25">
      <c r="B77" s="14">
        <v>26</v>
      </c>
      <c r="C77" s="15"/>
      <c r="D77" s="133"/>
      <c r="E77" s="133"/>
      <c r="F77" s="133"/>
      <c r="G77" s="89"/>
    </row>
    <row r="78" spans="2:7" x14ac:dyDescent="0.25">
      <c r="B78" s="14">
        <v>27</v>
      </c>
      <c r="C78" s="15"/>
      <c r="D78" s="133"/>
      <c r="E78" s="133"/>
      <c r="F78" s="133"/>
      <c r="G78" s="89"/>
    </row>
    <row r="79" spans="2:7" x14ac:dyDescent="0.25">
      <c r="B79" s="14">
        <v>28</v>
      </c>
      <c r="C79" s="15"/>
      <c r="D79" s="133"/>
      <c r="E79" s="133"/>
      <c r="F79" s="133"/>
      <c r="G79" s="89"/>
    </row>
    <row r="80" spans="2:7" x14ac:dyDescent="0.25">
      <c r="B80" s="14">
        <v>29</v>
      </c>
      <c r="C80" s="15"/>
      <c r="D80" s="133"/>
      <c r="E80" s="133"/>
      <c r="F80" s="133"/>
      <c r="G80" s="89"/>
    </row>
    <row r="81" spans="2:7" x14ac:dyDescent="0.25">
      <c r="B81" s="14">
        <v>30</v>
      </c>
      <c r="C81" s="15"/>
      <c r="D81" s="140"/>
      <c r="E81" s="141"/>
      <c r="F81" s="107"/>
      <c r="G81" s="139"/>
    </row>
    <row r="82" spans="2:7" x14ac:dyDescent="0.25">
      <c r="B82" s="14">
        <v>31</v>
      </c>
      <c r="C82" s="15"/>
      <c r="D82" s="140"/>
      <c r="E82" s="141"/>
      <c r="F82" s="142"/>
      <c r="G82" s="139"/>
    </row>
    <row r="83" spans="2:7" x14ac:dyDescent="0.25">
      <c r="B83" s="14">
        <v>32</v>
      </c>
      <c r="C83" s="15"/>
      <c r="D83" s="140"/>
      <c r="E83" s="141"/>
      <c r="F83" s="142"/>
      <c r="G83" s="139"/>
    </row>
    <row r="84" spans="2:7" x14ac:dyDescent="0.25">
      <c r="B84" s="143">
        <v>33</v>
      </c>
      <c r="C84" s="15"/>
      <c r="D84" s="140"/>
      <c r="E84" s="141"/>
      <c r="F84" s="144"/>
      <c r="G84" s="145"/>
    </row>
    <row r="85" spans="2:7" x14ac:dyDescent="0.25">
      <c r="B85" s="14">
        <v>34</v>
      </c>
      <c r="C85" s="15"/>
      <c r="D85" s="146"/>
      <c r="E85" s="147"/>
      <c r="F85" s="148"/>
      <c r="G85" s="139"/>
    </row>
    <row r="86" spans="2:7" x14ac:dyDescent="0.25">
      <c r="B86" s="14">
        <v>35</v>
      </c>
      <c r="C86" s="15"/>
      <c r="D86" s="146"/>
      <c r="E86" s="147"/>
      <c r="F86" s="148"/>
      <c r="G86" s="139"/>
    </row>
    <row r="87" spans="2:7" x14ac:dyDescent="0.25">
      <c r="B87" s="143">
        <v>36</v>
      </c>
      <c r="C87" s="15"/>
      <c r="D87" s="149"/>
      <c r="E87" s="148"/>
      <c r="F87" s="148"/>
      <c r="G87" s="139"/>
    </row>
    <row r="88" spans="2:7" x14ac:dyDescent="0.25">
      <c r="B88" s="14">
        <v>37</v>
      </c>
      <c r="C88" s="15"/>
      <c r="D88" s="149"/>
      <c r="E88" s="148"/>
      <c r="F88" s="148"/>
      <c r="G88" s="139"/>
    </row>
    <row r="89" spans="2:7" ht="15.75" thickBot="1" x14ac:dyDescent="0.3">
      <c r="B89" s="16">
        <v>38</v>
      </c>
      <c r="C89" s="17"/>
      <c r="D89" s="157"/>
      <c r="E89" s="158"/>
      <c r="F89" s="158"/>
      <c r="G89" s="159"/>
    </row>
  </sheetData>
  <mergeCells count="2">
    <mergeCell ref="A1:G1"/>
    <mergeCell ref="A46:G46"/>
  </mergeCells>
  <printOptions horizontalCentered="1"/>
  <pageMargins left="0.23622047244094491" right="0.23622047244094491" top="1.5354330708661419" bottom="0.74803149606299213" header="0.31496062992125984" footer="0.31496062992125984"/>
  <pageSetup paperSize="9" orientation="portrait" r:id="rId1"/>
  <headerFooter>
    <oddHeader>&amp;C
&amp;"-,Krepko"&amp;20POKAL DRAGATUŠA 2017&amp;18
&amp;"-,Običajno"&amp;14Pokal Slovenije, 23.04.2017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3"/>
  <sheetViews>
    <sheetView topLeftCell="A187" zoomScaleNormal="100" zoomScalePageLayoutView="90" workbookViewId="0">
      <selection activeCell="B202" sqref="B202:E202"/>
    </sheetView>
  </sheetViews>
  <sheetFormatPr defaultColWidth="19.28515625" defaultRowHeight="15.75" x14ac:dyDescent="0.25"/>
  <cols>
    <col min="1" max="1" width="7.7109375" style="368" bestFit="1" customWidth="1"/>
    <col min="2" max="2" width="20" style="352" bestFit="1" customWidth="1"/>
    <col min="3" max="3" width="18.7109375" style="352" customWidth="1"/>
    <col min="4" max="4" width="28.85546875" style="352" bestFit="1" customWidth="1"/>
    <col min="5" max="5" width="27.28515625" style="352" customWidth="1"/>
    <col min="6" max="6" width="26.7109375" style="367" bestFit="1" customWidth="1"/>
    <col min="7" max="16384" width="19.28515625" style="354"/>
  </cols>
  <sheetData>
    <row r="1" spans="1:13" ht="16.5" thickBot="1" x14ac:dyDescent="0.3">
      <c r="A1" s="351"/>
      <c r="B1" s="352" t="s">
        <v>8</v>
      </c>
      <c r="C1" s="352" t="s">
        <v>7</v>
      </c>
      <c r="D1" s="352" t="s">
        <v>528</v>
      </c>
      <c r="F1" s="353" t="s">
        <v>529</v>
      </c>
    </row>
    <row r="2" spans="1:13" x14ac:dyDescent="0.25">
      <c r="A2" s="355" t="s">
        <v>1</v>
      </c>
      <c r="B2" s="356" t="s">
        <v>8</v>
      </c>
      <c r="C2" s="356" t="s">
        <v>7</v>
      </c>
      <c r="D2" s="357" t="s">
        <v>9</v>
      </c>
      <c r="E2" s="358"/>
      <c r="F2" s="353"/>
    </row>
    <row r="3" spans="1:13" x14ac:dyDescent="0.25">
      <c r="A3" s="359">
        <v>1</v>
      </c>
      <c r="B3" s="360" t="s">
        <v>87</v>
      </c>
      <c r="C3" s="360" t="s">
        <v>23</v>
      </c>
      <c r="D3" s="360" t="s">
        <v>14</v>
      </c>
      <c r="E3" s="361" t="s">
        <v>88</v>
      </c>
      <c r="F3" s="362" t="s">
        <v>867</v>
      </c>
      <c r="J3" s="363"/>
      <c r="K3" s="363"/>
      <c r="L3" s="363"/>
      <c r="M3" s="364"/>
    </row>
    <row r="4" spans="1:13" x14ac:dyDescent="0.25">
      <c r="A4" s="359">
        <v>2</v>
      </c>
      <c r="B4" s="360" t="s">
        <v>70</v>
      </c>
      <c r="C4" s="360" t="s">
        <v>39</v>
      </c>
      <c r="D4" s="360" t="s">
        <v>14</v>
      </c>
      <c r="E4" s="361" t="s">
        <v>71</v>
      </c>
      <c r="F4" s="362" t="s">
        <v>867</v>
      </c>
      <c r="J4" s="363"/>
      <c r="K4" s="363"/>
      <c r="L4" s="363"/>
      <c r="M4" s="364"/>
    </row>
    <row r="5" spans="1:13" x14ac:dyDescent="0.25">
      <c r="A5" s="359">
        <v>3</v>
      </c>
      <c r="B5" s="360" t="s">
        <v>727</v>
      </c>
      <c r="C5" s="360" t="s">
        <v>46</v>
      </c>
      <c r="D5" s="360" t="s">
        <v>14</v>
      </c>
      <c r="E5" s="361" t="s">
        <v>820</v>
      </c>
      <c r="F5" s="362" t="s">
        <v>867</v>
      </c>
      <c r="J5" s="363"/>
      <c r="K5" s="363"/>
      <c r="L5" s="363"/>
      <c r="M5" s="364"/>
    </row>
    <row r="6" spans="1:13" x14ac:dyDescent="0.25">
      <c r="A6" s="359">
        <v>4</v>
      </c>
      <c r="B6" s="360" t="s">
        <v>728</v>
      </c>
      <c r="C6" s="360" t="s">
        <v>31</v>
      </c>
      <c r="D6" s="360" t="s">
        <v>14</v>
      </c>
      <c r="E6" s="361" t="s">
        <v>821</v>
      </c>
      <c r="F6" s="362" t="s">
        <v>867</v>
      </c>
      <c r="J6" s="363"/>
      <c r="K6" s="363"/>
      <c r="L6" s="363"/>
      <c r="M6" s="364"/>
    </row>
    <row r="7" spans="1:13" x14ac:dyDescent="0.25">
      <c r="A7" s="359">
        <v>5</v>
      </c>
      <c r="B7" s="360" t="s">
        <v>73</v>
      </c>
      <c r="C7" s="360" t="s">
        <v>162</v>
      </c>
      <c r="D7" s="360" t="s">
        <v>14</v>
      </c>
      <c r="E7" s="361" t="s">
        <v>163</v>
      </c>
      <c r="F7" s="362" t="s">
        <v>867</v>
      </c>
      <c r="J7" s="363"/>
      <c r="K7" s="363"/>
      <c r="L7" s="363"/>
      <c r="M7" s="364"/>
    </row>
    <row r="8" spans="1:13" x14ac:dyDescent="0.25">
      <c r="A8" s="359">
        <v>6</v>
      </c>
      <c r="B8" s="360" t="s">
        <v>73</v>
      </c>
      <c r="C8" s="360" t="s">
        <v>31</v>
      </c>
      <c r="D8" s="360" t="s">
        <v>14</v>
      </c>
      <c r="E8" s="361" t="s">
        <v>74</v>
      </c>
      <c r="F8" s="362" t="s">
        <v>867</v>
      </c>
      <c r="J8" s="363"/>
      <c r="K8" s="363"/>
      <c r="L8" s="363"/>
      <c r="M8" s="364"/>
    </row>
    <row r="9" spans="1:13" x14ac:dyDescent="0.25">
      <c r="A9" s="359">
        <v>7</v>
      </c>
      <c r="B9" s="360" t="s">
        <v>81</v>
      </c>
      <c r="C9" s="360" t="s">
        <v>89</v>
      </c>
      <c r="D9" s="360" t="s">
        <v>14</v>
      </c>
      <c r="E9" s="361" t="s">
        <v>164</v>
      </c>
      <c r="F9" s="362" t="s">
        <v>867</v>
      </c>
      <c r="J9" s="363"/>
      <c r="K9" s="363"/>
      <c r="L9" s="363"/>
      <c r="M9" s="364"/>
    </row>
    <row r="10" spans="1:13" x14ac:dyDescent="0.25">
      <c r="A10" s="359">
        <v>8</v>
      </c>
      <c r="B10" s="360" t="s">
        <v>495</v>
      </c>
      <c r="C10" s="360" t="s">
        <v>26</v>
      </c>
      <c r="D10" s="360" t="s">
        <v>14</v>
      </c>
      <c r="E10" s="361" t="s">
        <v>544</v>
      </c>
      <c r="F10" s="362" t="s">
        <v>867</v>
      </c>
      <c r="J10" s="363"/>
      <c r="K10" s="363"/>
      <c r="L10" s="363"/>
      <c r="M10" s="364"/>
    </row>
    <row r="11" spans="1:13" x14ac:dyDescent="0.25">
      <c r="A11" s="359">
        <v>9</v>
      </c>
      <c r="B11" s="360" t="s">
        <v>729</v>
      </c>
      <c r="C11" s="360" t="s">
        <v>509</v>
      </c>
      <c r="D11" s="360" t="s">
        <v>14</v>
      </c>
      <c r="E11" s="361" t="s">
        <v>822</v>
      </c>
      <c r="F11" s="362" t="s">
        <v>867</v>
      </c>
      <c r="J11" s="363"/>
      <c r="K11" s="363"/>
      <c r="L11" s="363"/>
      <c r="M11" s="364"/>
    </row>
    <row r="12" spans="1:13" x14ac:dyDescent="0.25">
      <c r="A12" s="359">
        <v>10</v>
      </c>
      <c r="B12" s="360" t="s">
        <v>90</v>
      </c>
      <c r="C12" s="360" t="s">
        <v>91</v>
      </c>
      <c r="D12" s="360" t="s">
        <v>14</v>
      </c>
      <c r="E12" s="361" t="s">
        <v>474</v>
      </c>
      <c r="F12" s="362" t="s">
        <v>867</v>
      </c>
      <c r="J12" s="363"/>
      <c r="K12" s="363"/>
      <c r="L12" s="363"/>
      <c r="M12" s="364"/>
    </row>
    <row r="13" spans="1:13" x14ac:dyDescent="0.25">
      <c r="A13" s="359">
        <v>11</v>
      </c>
      <c r="B13" s="360" t="s">
        <v>730</v>
      </c>
      <c r="C13" s="360" t="s">
        <v>26</v>
      </c>
      <c r="D13" s="360" t="s">
        <v>106</v>
      </c>
      <c r="E13" s="361" t="s">
        <v>823</v>
      </c>
      <c r="F13" s="362" t="s">
        <v>867</v>
      </c>
      <c r="J13" s="363"/>
      <c r="K13" s="363"/>
      <c r="L13" s="363"/>
      <c r="M13" s="364"/>
    </row>
    <row r="14" spans="1:13" x14ac:dyDescent="0.25">
      <c r="A14" s="359">
        <v>12</v>
      </c>
      <c r="B14" s="360" t="s">
        <v>605</v>
      </c>
      <c r="C14" s="360" t="s">
        <v>12</v>
      </c>
      <c r="D14" s="360" t="s">
        <v>606</v>
      </c>
      <c r="E14" s="361" t="s">
        <v>607</v>
      </c>
      <c r="F14" s="362" t="s">
        <v>867</v>
      </c>
    </row>
    <row r="15" spans="1:13" x14ac:dyDescent="0.25">
      <c r="A15" s="359">
        <v>13</v>
      </c>
      <c r="B15" s="360" t="s">
        <v>92</v>
      </c>
      <c r="C15" s="360" t="s">
        <v>662</v>
      </c>
      <c r="D15" s="360" t="s">
        <v>606</v>
      </c>
      <c r="E15" s="361" t="s">
        <v>824</v>
      </c>
      <c r="F15" s="362" t="s">
        <v>867</v>
      </c>
    </row>
    <row r="16" spans="1:13" x14ac:dyDescent="0.25">
      <c r="A16" s="359">
        <v>14</v>
      </c>
      <c r="B16" s="360" t="s">
        <v>731</v>
      </c>
      <c r="C16" s="360" t="s">
        <v>12</v>
      </c>
      <c r="D16" s="360" t="s">
        <v>22</v>
      </c>
      <c r="E16" s="361" t="s">
        <v>825</v>
      </c>
      <c r="F16" s="362" t="s">
        <v>867</v>
      </c>
    </row>
    <row r="17" spans="1:6" x14ac:dyDescent="0.25">
      <c r="A17" s="359">
        <v>15</v>
      </c>
      <c r="B17" s="360" t="s">
        <v>642</v>
      </c>
      <c r="C17" s="360" t="s">
        <v>28</v>
      </c>
      <c r="D17" s="360" t="s">
        <v>22</v>
      </c>
      <c r="E17" s="361" t="s">
        <v>826</v>
      </c>
      <c r="F17" s="362" t="s">
        <v>867</v>
      </c>
    </row>
    <row r="18" spans="1:6" x14ac:dyDescent="0.25">
      <c r="A18" s="359">
        <v>16</v>
      </c>
      <c r="B18" s="360" t="s">
        <v>643</v>
      </c>
      <c r="C18" s="360" t="s">
        <v>644</v>
      </c>
      <c r="D18" s="360" t="s">
        <v>22</v>
      </c>
      <c r="E18" s="361" t="s">
        <v>827</v>
      </c>
      <c r="F18" s="362" t="s">
        <v>867</v>
      </c>
    </row>
    <row r="19" spans="1:6" x14ac:dyDescent="0.25">
      <c r="A19" s="359">
        <v>17</v>
      </c>
      <c r="B19" s="360" t="s">
        <v>93</v>
      </c>
      <c r="C19" s="360" t="s">
        <v>24</v>
      </c>
      <c r="D19" s="360" t="s">
        <v>22</v>
      </c>
      <c r="E19" s="361" t="s">
        <v>94</v>
      </c>
      <c r="F19" s="362" t="s">
        <v>867</v>
      </c>
    </row>
    <row r="20" spans="1:6" x14ac:dyDescent="0.25">
      <c r="A20" s="359">
        <v>18</v>
      </c>
      <c r="B20" s="360" t="s">
        <v>732</v>
      </c>
      <c r="C20" s="360" t="s">
        <v>10</v>
      </c>
      <c r="D20" s="360" t="s">
        <v>22</v>
      </c>
      <c r="E20" s="361" t="s">
        <v>828</v>
      </c>
      <c r="F20" s="362" t="s">
        <v>867</v>
      </c>
    </row>
    <row r="21" spans="1:6" x14ac:dyDescent="0.25">
      <c r="A21" s="359">
        <v>19</v>
      </c>
      <c r="B21" s="360" t="s">
        <v>95</v>
      </c>
      <c r="C21" s="360" t="s">
        <v>21</v>
      </c>
      <c r="D21" s="360" t="s">
        <v>22</v>
      </c>
      <c r="E21" s="361" t="s">
        <v>547</v>
      </c>
      <c r="F21" s="362" t="s">
        <v>867</v>
      </c>
    </row>
    <row r="22" spans="1:6" x14ac:dyDescent="0.25">
      <c r="A22" s="359">
        <v>20</v>
      </c>
      <c r="B22" s="360" t="s">
        <v>733</v>
      </c>
      <c r="C22" s="360" t="s">
        <v>663</v>
      </c>
      <c r="D22" s="360" t="s">
        <v>22</v>
      </c>
      <c r="E22" s="361" t="s">
        <v>829</v>
      </c>
      <c r="F22" s="362" t="s">
        <v>867</v>
      </c>
    </row>
    <row r="23" spans="1:6" x14ac:dyDescent="0.25">
      <c r="A23" s="359">
        <v>21</v>
      </c>
      <c r="B23" s="360" t="s">
        <v>613</v>
      </c>
      <c r="C23" s="360" t="s">
        <v>15</v>
      </c>
      <c r="D23" s="360" t="s">
        <v>22</v>
      </c>
      <c r="E23" s="361" t="s">
        <v>614</v>
      </c>
      <c r="F23" s="362" t="s">
        <v>867</v>
      </c>
    </row>
    <row r="24" spans="1:6" x14ac:dyDescent="0.25">
      <c r="A24" s="359">
        <v>22</v>
      </c>
      <c r="B24" s="360" t="s">
        <v>504</v>
      </c>
      <c r="C24" s="360" t="s">
        <v>39</v>
      </c>
      <c r="D24" s="360" t="s">
        <v>22</v>
      </c>
      <c r="E24" s="361" t="s">
        <v>505</v>
      </c>
      <c r="F24" s="362" t="s">
        <v>867</v>
      </c>
    </row>
    <row r="25" spans="1:6" x14ac:dyDescent="0.25">
      <c r="A25" s="359">
        <v>23</v>
      </c>
      <c r="B25" s="360" t="s">
        <v>165</v>
      </c>
      <c r="C25" s="360" t="s">
        <v>17</v>
      </c>
      <c r="D25" s="360" t="s">
        <v>757</v>
      </c>
      <c r="E25" s="361" t="s">
        <v>830</v>
      </c>
      <c r="F25" s="362" t="s">
        <v>867</v>
      </c>
    </row>
    <row r="26" spans="1:6" x14ac:dyDescent="0.25">
      <c r="A26" s="359">
        <v>24</v>
      </c>
      <c r="B26" s="360" t="s">
        <v>608</v>
      </c>
      <c r="C26" s="360" t="s">
        <v>17</v>
      </c>
      <c r="D26" s="360" t="s">
        <v>757</v>
      </c>
      <c r="E26" s="361" t="s">
        <v>609</v>
      </c>
      <c r="F26" s="362" t="s">
        <v>867</v>
      </c>
    </row>
    <row r="27" spans="1:6" x14ac:dyDescent="0.25">
      <c r="A27" s="359">
        <v>25</v>
      </c>
      <c r="B27" s="360" t="s">
        <v>734</v>
      </c>
      <c r="C27" s="360" t="s">
        <v>664</v>
      </c>
      <c r="D27" s="360" t="s">
        <v>757</v>
      </c>
      <c r="E27" s="361" t="s">
        <v>831</v>
      </c>
      <c r="F27" s="362" t="s">
        <v>867</v>
      </c>
    </row>
    <row r="28" spans="1:6" x14ac:dyDescent="0.25">
      <c r="A28" s="359">
        <v>26</v>
      </c>
      <c r="B28" s="360" t="s">
        <v>460</v>
      </c>
      <c r="C28" s="360" t="s">
        <v>449</v>
      </c>
      <c r="D28" s="360" t="s">
        <v>757</v>
      </c>
      <c r="E28" s="361" t="s">
        <v>475</v>
      </c>
      <c r="F28" s="362" t="s">
        <v>867</v>
      </c>
    </row>
    <row r="29" spans="1:6" x14ac:dyDescent="0.25">
      <c r="A29" s="359">
        <v>27</v>
      </c>
      <c r="B29" s="360" t="s">
        <v>457</v>
      </c>
      <c r="C29" s="360" t="s">
        <v>17</v>
      </c>
      <c r="D29" s="360" t="s">
        <v>757</v>
      </c>
      <c r="E29" s="361" t="s">
        <v>471</v>
      </c>
      <c r="F29" s="362" t="s">
        <v>867</v>
      </c>
    </row>
    <row r="30" spans="1:6" x14ac:dyDescent="0.25">
      <c r="A30" s="359">
        <v>28</v>
      </c>
      <c r="B30" s="360" t="s">
        <v>735</v>
      </c>
      <c r="C30" s="360" t="s">
        <v>645</v>
      </c>
      <c r="D30" s="360" t="s">
        <v>757</v>
      </c>
      <c r="E30" s="361" t="s">
        <v>832</v>
      </c>
      <c r="F30" s="362" t="s">
        <v>867</v>
      </c>
    </row>
    <row r="31" spans="1:6" x14ac:dyDescent="0.25">
      <c r="A31" s="359">
        <v>29</v>
      </c>
      <c r="B31" s="360" t="s">
        <v>736</v>
      </c>
      <c r="C31" s="360" t="s">
        <v>19</v>
      </c>
      <c r="D31" s="360" t="s">
        <v>757</v>
      </c>
      <c r="E31" s="361" t="s">
        <v>833</v>
      </c>
      <c r="F31" s="362" t="s">
        <v>867</v>
      </c>
    </row>
    <row r="32" spans="1:6" x14ac:dyDescent="0.25">
      <c r="A32" s="359">
        <v>30</v>
      </c>
      <c r="B32" s="360" t="s">
        <v>617</v>
      </c>
      <c r="C32" s="360" t="s">
        <v>17</v>
      </c>
      <c r="D32" s="360" t="s">
        <v>757</v>
      </c>
      <c r="E32" s="361" t="s">
        <v>618</v>
      </c>
      <c r="F32" s="362" t="s">
        <v>867</v>
      </c>
    </row>
    <row r="33" spans="1:6" x14ac:dyDescent="0.25">
      <c r="A33" s="359">
        <v>31</v>
      </c>
      <c r="B33" s="360" t="s">
        <v>737</v>
      </c>
      <c r="C33" s="360" t="s">
        <v>39</v>
      </c>
      <c r="D33" s="360" t="s">
        <v>757</v>
      </c>
      <c r="E33" s="361" t="s">
        <v>834</v>
      </c>
      <c r="F33" s="362" t="s">
        <v>867</v>
      </c>
    </row>
    <row r="34" spans="1:6" x14ac:dyDescent="0.25">
      <c r="A34" s="359">
        <v>32</v>
      </c>
      <c r="B34" s="360" t="s">
        <v>190</v>
      </c>
      <c r="C34" s="360" t="s">
        <v>24</v>
      </c>
      <c r="D34" s="360" t="s">
        <v>757</v>
      </c>
      <c r="E34" s="361" t="s">
        <v>835</v>
      </c>
      <c r="F34" s="362" t="s">
        <v>867</v>
      </c>
    </row>
    <row r="35" spans="1:6" x14ac:dyDescent="0.25">
      <c r="A35" s="359">
        <v>33</v>
      </c>
      <c r="B35" s="360" t="s">
        <v>738</v>
      </c>
      <c r="C35" s="360" t="s">
        <v>49</v>
      </c>
      <c r="D35" s="360" t="s">
        <v>757</v>
      </c>
      <c r="E35" s="361" t="s">
        <v>836</v>
      </c>
      <c r="F35" s="362" t="s">
        <v>867</v>
      </c>
    </row>
    <row r="36" spans="1:6" x14ac:dyDescent="0.25">
      <c r="A36" s="359">
        <v>34</v>
      </c>
      <c r="B36" s="360" t="s">
        <v>496</v>
      </c>
      <c r="C36" s="360" t="s">
        <v>41</v>
      </c>
      <c r="D36" s="360" t="s">
        <v>757</v>
      </c>
      <c r="E36" s="361" t="s">
        <v>497</v>
      </c>
      <c r="F36" s="362" t="s">
        <v>867</v>
      </c>
    </row>
    <row r="37" spans="1:6" x14ac:dyDescent="0.25">
      <c r="A37" s="359">
        <v>35</v>
      </c>
      <c r="B37" s="360" t="s">
        <v>739</v>
      </c>
      <c r="C37" s="360" t="s">
        <v>27</v>
      </c>
      <c r="D37" s="360" t="s">
        <v>757</v>
      </c>
      <c r="E37" s="361" t="s">
        <v>837</v>
      </c>
      <c r="F37" s="362" t="s">
        <v>867</v>
      </c>
    </row>
    <row r="38" spans="1:6" x14ac:dyDescent="0.25">
      <c r="A38" s="359">
        <v>36</v>
      </c>
      <c r="B38" s="360" t="s">
        <v>740</v>
      </c>
      <c r="C38" s="360" t="s">
        <v>27</v>
      </c>
      <c r="D38" s="360" t="s">
        <v>757</v>
      </c>
      <c r="E38" s="361" t="s">
        <v>838</v>
      </c>
      <c r="F38" s="362" t="s">
        <v>867</v>
      </c>
    </row>
    <row r="39" spans="1:6" x14ac:dyDescent="0.25">
      <c r="A39" s="359">
        <v>37</v>
      </c>
      <c r="B39" s="360" t="s">
        <v>461</v>
      </c>
      <c r="C39" s="360" t="s">
        <v>31</v>
      </c>
      <c r="D39" s="360" t="s">
        <v>757</v>
      </c>
      <c r="E39" s="361" t="s">
        <v>476</v>
      </c>
      <c r="F39" s="362" t="s">
        <v>867</v>
      </c>
    </row>
    <row r="40" spans="1:6" x14ac:dyDescent="0.25">
      <c r="A40" s="359">
        <v>38</v>
      </c>
      <c r="B40" s="360" t="s">
        <v>741</v>
      </c>
      <c r="C40" s="360" t="s">
        <v>31</v>
      </c>
      <c r="D40" s="360" t="s">
        <v>757</v>
      </c>
      <c r="E40" s="361" t="s">
        <v>839</v>
      </c>
      <c r="F40" s="362" t="s">
        <v>867</v>
      </c>
    </row>
    <row r="41" spans="1:6" x14ac:dyDescent="0.25">
      <c r="A41" s="359">
        <v>39</v>
      </c>
      <c r="B41" s="360" t="s">
        <v>135</v>
      </c>
      <c r="C41" s="360" t="s">
        <v>494</v>
      </c>
      <c r="D41" s="360" t="s">
        <v>757</v>
      </c>
      <c r="E41" s="361" t="s">
        <v>610</v>
      </c>
      <c r="F41" s="362" t="s">
        <v>867</v>
      </c>
    </row>
    <row r="42" spans="1:6" x14ac:dyDescent="0.25">
      <c r="A42" s="359">
        <v>40</v>
      </c>
      <c r="B42" s="360" t="s">
        <v>742</v>
      </c>
      <c r="C42" s="360" t="s">
        <v>665</v>
      </c>
      <c r="D42" s="360" t="s">
        <v>757</v>
      </c>
      <c r="E42" s="361" t="s">
        <v>840</v>
      </c>
      <c r="F42" s="362" t="s">
        <v>867</v>
      </c>
    </row>
    <row r="43" spans="1:6" x14ac:dyDescent="0.25">
      <c r="A43" s="359">
        <v>41</v>
      </c>
      <c r="B43" s="360" t="s">
        <v>77</v>
      </c>
      <c r="C43" s="360" t="s">
        <v>17</v>
      </c>
      <c r="D43" s="360" t="s">
        <v>757</v>
      </c>
      <c r="E43" s="361" t="s">
        <v>78</v>
      </c>
      <c r="F43" s="362" t="s">
        <v>867</v>
      </c>
    </row>
    <row r="44" spans="1:6" x14ac:dyDescent="0.25">
      <c r="A44" s="359">
        <v>42</v>
      </c>
      <c r="B44" s="360" t="s">
        <v>506</v>
      </c>
      <c r="C44" s="360" t="s">
        <v>40</v>
      </c>
      <c r="D44" s="360" t="s">
        <v>757</v>
      </c>
      <c r="E44" s="361" t="s">
        <v>507</v>
      </c>
      <c r="F44" s="362" t="s">
        <v>867</v>
      </c>
    </row>
    <row r="45" spans="1:6" x14ac:dyDescent="0.25">
      <c r="A45" s="359">
        <v>43</v>
      </c>
      <c r="B45" s="360" t="s">
        <v>498</v>
      </c>
      <c r="C45" s="360" t="s">
        <v>44</v>
      </c>
      <c r="D45" s="360" t="s">
        <v>79</v>
      </c>
      <c r="E45" s="361" t="s">
        <v>499</v>
      </c>
      <c r="F45" s="362" t="s">
        <v>867</v>
      </c>
    </row>
    <row r="46" spans="1:6" x14ac:dyDescent="0.25">
      <c r="A46" s="359">
        <v>44</v>
      </c>
      <c r="B46" s="360" t="s">
        <v>619</v>
      </c>
      <c r="C46" s="360" t="s">
        <v>31</v>
      </c>
      <c r="D46" s="360" t="s">
        <v>79</v>
      </c>
      <c r="E46" s="361" t="s">
        <v>620</v>
      </c>
      <c r="F46" s="362" t="s">
        <v>867</v>
      </c>
    </row>
    <row r="47" spans="1:6" x14ac:dyDescent="0.25">
      <c r="A47" s="359">
        <v>45</v>
      </c>
      <c r="B47" s="360" t="s">
        <v>743</v>
      </c>
      <c r="C47" s="360" t="s">
        <v>21</v>
      </c>
      <c r="D47" s="360" t="s">
        <v>79</v>
      </c>
      <c r="E47" s="361" t="s">
        <v>841</v>
      </c>
      <c r="F47" s="362" t="s">
        <v>867</v>
      </c>
    </row>
    <row r="48" spans="1:6" x14ac:dyDescent="0.25">
      <c r="A48" s="359">
        <v>46</v>
      </c>
      <c r="B48" s="360" t="s">
        <v>99</v>
      </c>
      <c r="C48" s="360" t="s">
        <v>44</v>
      </c>
      <c r="D48" s="360" t="s">
        <v>79</v>
      </c>
      <c r="E48" s="361" t="s">
        <v>100</v>
      </c>
      <c r="F48" s="362" t="s">
        <v>867</v>
      </c>
    </row>
    <row r="49" spans="1:6" x14ac:dyDescent="0.25">
      <c r="A49" s="359">
        <v>47</v>
      </c>
      <c r="B49" s="360" t="s">
        <v>101</v>
      </c>
      <c r="C49" s="360" t="s">
        <v>32</v>
      </c>
      <c r="D49" s="360" t="s">
        <v>79</v>
      </c>
      <c r="E49" s="361" t="s">
        <v>102</v>
      </c>
      <c r="F49" s="362" t="s">
        <v>867</v>
      </c>
    </row>
    <row r="50" spans="1:6" x14ac:dyDescent="0.25">
      <c r="A50" s="359">
        <v>48</v>
      </c>
      <c r="B50" s="360" t="s">
        <v>500</v>
      </c>
      <c r="C50" s="360" t="s">
        <v>36</v>
      </c>
      <c r="D50" s="360" t="s">
        <v>465</v>
      </c>
      <c r="E50" s="361" t="s">
        <v>545</v>
      </c>
      <c r="F50" s="362" t="s">
        <v>867</v>
      </c>
    </row>
    <row r="51" spans="1:6" x14ac:dyDescent="0.25">
      <c r="A51" s="359">
        <v>49</v>
      </c>
      <c r="B51" s="360" t="s">
        <v>611</v>
      </c>
      <c r="C51" s="360" t="s">
        <v>612</v>
      </c>
      <c r="D51" s="360" t="s">
        <v>465</v>
      </c>
      <c r="E51" s="361" t="s">
        <v>842</v>
      </c>
      <c r="F51" s="362" t="s">
        <v>867</v>
      </c>
    </row>
    <row r="52" spans="1:6" x14ac:dyDescent="0.25">
      <c r="A52" s="359">
        <v>50</v>
      </c>
      <c r="B52" s="360" t="s">
        <v>744</v>
      </c>
      <c r="C52" s="360" t="s">
        <v>666</v>
      </c>
      <c r="D52" s="360" t="s">
        <v>465</v>
      </c>
      <c r="E52" s="361" t="s">
        <v>843</v>
      </c>
      <c r="F52" s="362" t="s">
        <v>867</v>
      </c>
    </row>
    <row r="53" spans="1:6" x14ac:dyDescent="0.25">
      <c r="A53" s="359">
        <v>51</v>
      </c>
      <c r="B53" s="360" t="s">
        <v>745</v>
      </c>
      <c r="C53" s="360" t="s">
        <v>667</v>
      </c>
      <c r="D53" s="360" t="s">
        <v>168</v>
      </c>
      <c r="E53" s="361" t="s">
        <v>844</v>
      </c>
      <c r="F53" s="362" t="s">
        <v>867</v>
      </c>
    </row>
    <row r="54" spans="1:6" x14ac:dyDescent="0.25">
      <c r="A54" s="359">
        <v>52</v>
      </c>
      <c r="B54" s="360" t="s">
        <v>261</v>
      </c>
      <c r="C54" s="360" t="s">
        <v>411</v>
      </c>
      <c r="D54" s="360" t="s">
        <v>168</v>
      </c>
      <c r="E54" s="361" t="s">
        <v>845</v>
      </c>
      <c r="F54" s="362" t="s">
        <v>867</v>
      </c>
    </row>
    <row r="55" spans="1:6" x14ac:dyDescent="0.25">
      <c r="A55" s="359">
        <v>53</v>
      </c>
      <c r="B55" s="360" t="s">
        <v>746</v>
      </c>
      <c r="C55" s="360" t="s">
        <v>668</v>
      </c>
      <c r="D55" s="360" t="s">
        <v>520</v>
      </c>
      <c r="E55" s="361" t="s">
        <v>846</v>
      </c>
      <c r="F55" s="362" t="s">
        <v>867</v>
      </c>
    </row>
    <row r="56" spans="1:6" x14ac:dyDescent="0.25">
      <c r="A56" s="359">
        <v>54</v>
      </c>
      <c r="B56" s="360" t="s">
        <v>518</v>
      </c>
      <c r="C56" s="360" t="s">
        <v>10</v>
      </c>
      <c r="D56" s="360" t="s">
        <v>520</v>
      </c>
      <c r="E56" s="361" t="s">
        <v>519</v>
      </c>
      <c r="F56" s="362" t="s">
        <v>867</v>
      </c>
    </row>
    <row r="57" spans="1:6" x14ac:dyDescent="0.25">
      <c r="A57" s="359">
        <v>55</v>
      </c>
      <c r="B57" s="360" t="s">
        <v>747</v>
      </c>
      <c r="C57" s="360" t="s">
        <v>494</v>
      </c>
      <c r="D57" s="360" t="s">
        <v>520</v>
      </c>
      <c r="E57" s="361" t="s">
        <v>847</v>
      </c>
      <c r="F57" s="362" t="s">
        <v>867</v>
      </c>
    </row>
    <row r="58" spans="1:6" x14ac:dyDescent="0.25">
      <c r="A58" s="359">
        <v>56</v>
      </c>
      <c r="B58" s="360" t="s">
        <v>615</v>
      </c>
      <c r="C58" s="360" t="s">
        <v>128</v>
      </c>
      <c r="D58" s="360" t="s">
        <v>520</v>
      </c>
      <c r="E58" s="361" t="s">
        <v>616</v>
      </c>
      <c r="F58" s="362" t="s">
        <v>867</v>
      </c>
    </row>
    <row r="59" spans="1:6" x14ac:dyDescent="0.25">
      <c r="A59" s="359">
        <v>57</v>
      </c>
      <c r="B59" s="360" t="s">
        <v>748</v>
      </c>
      <c r="C59" s="360" t="s">
        <v>669</v>
      </c>
      <c r="D59" s="360" t="s">
        <v>68</v>
      </c>
      <c r="E59" s="361" t="s">
        <v>848</v>
      </c>
      <c r="F59" s="362" t="s">
        <v>867</v>
      </c>
    </row>
    <row r="60" spans="1:6" x14ac:dyDescent="0.25">
      <c r="A60" s="359">
        <v>58</v>
      </c>
      <c r="B60" s="360" t="s">
        <v>749</v>
      </c>
      <c r="C60" s="360" t="s">
        <v>17</v>
      </c>
      <c r="D60" s="360" t="s">
        <v>68</v>
      </c>
      <c r="E60" s="361" t="s">
        <v>849</v>
      </c>
      <c r="F60" s="362" t="s">
        <v>867</v>
      </c>
    </row>
    <row r="61" spans="1:6" x14ac:dyDescent="0.25">
      <c r="A61" s="359">
        <v>59</v>
      </c>
      <c r="B61" s="360" t="s">
        <v>749</v>
      </c>
      <c r="C61" s="360" t="s">
        <v>670</v>
      </c>
      <c r="D61" s="360" t="s">
        <v>68</v>
      </c>
      <c r="E61" s="361" t="s">
        <v>850</v>
      </c>
      <c r="F61" s="362" t="s">
        <v>867</v>
      </c>
    </row>
    <row r="62" spans="1:6" x14ac:dyDescent="0.25">
      <c r="A62" s="359">
        <v>60</v>
      </c>
      <c r="B62" s="360" t="s">
        <v>750</v>
      </c>
      <c r="C62" s="360" t="s">
        <v>167</v>
      </c>
      <c r="D62" s="360" t="s">
        <v>68</v>
      </c>
      <c r="E62" s="361">
        <v>5722</v>
      </c>
      <c r="F62" s="362" t="s">
        <v>867</v>
      </c>
    </row>
    <row r="63" spans="1:6" x14ac:dyDescent="0.25">
      <c r="A63" s="359">
        <v>61</v>
      </c>
      <c r="B63" s="360" t="s">
        <v>751</v>
      </c>
      <c r="C63" s="360" t="s">
        <v>671</v>
      </c>
      <c r="D63" s="360" t="s">
        <v>68</v>
      </c>
      <c r="E63" s="361" t="s">
        <v>851</v>
      </c>
      <c r="F63" s="362" t="s">
        <v>867</v>
      </c>
    </row>
    <row r="64" spans="1:6" x14ac:dyDescent="0.25">
      <c r="A64" s="359">
        <v>62</v>
      </c>
      <c r="B64" s="360" t="s">
        <v>501</v>
      </c>
      <c r="C64" s="360" t="s">
        <v>37</v>
      </c>
      <c r="D64" s="360" t="s">
        <v>597</v>
      </c>
      <c r="E64" s="361" t="s">
        <v>546</v>
      </c>
      <c r="F64" s="362" t="s">
        <v>867</v>
      </c>
    </row>
    <row r="65" spans="1:6" x14ac:dyDescent="0.25">
      <c r="A65" s="359">
        <v>63</v>
      </c>
      <c r="B65" s="360" t="s">
        <v>502</v>
      </c>
      <c r="C65" s="360" t="s">
        <v>195</v>
      </c>
      <c r="D65" s="360" t="s">
        <v>597</v>
      </c>
      <c r="E65" s="361" t="s">
        <v>503</v>
      </c>
      <c r="F65" s="362" t="s">
        <v>867</v>
      </c>
    </row>
    <row r="66" spans="1:6" x14ac:dyDescent="0.25">
      <c r="A66" s="359">
        <v>64</v>
      </c>
      <c r="B66" s="360" t="s">
        <v>704</v>
      </c>
      <c r="C66" s="360" t="s">
        <v>154</v>
      </c>
      <c r="D66" s="360" t="s">
        <v>758</v>
      </c>
      <c r="E66" s="361" t="s">
        <v>819</v>
      </c>
      <c r="F66" s="362" t="s">
        <v>867</v>
      </c>
    </row>
    <row r="67" spans="1:6" x14ac:dyDescent="0.25">
      <c r="A67" s="365">
        <v>65</v>
      </c>
      <c r="B67" s="360" t="s">
        <v>752</v>
      </c>
      <c r="C67" s="360" t="s">
        <v>677</v>
      </c>
      <c r="D67" s="360" t="s">
        <v>14</v>
      </c>
      <c r="E67" s="361" t="s">
        <v>858</v>
      </c>
      <c r="F67" s="362" t="s">
        <v>871</v>
      </c>
    </row>
    <row r="68" spans="1:6" x14ac:dyDescent="0.25">
      <c r="A68" s="365">
        <v>66</v>
      </c>
      <c r="B68" s="360" t="s">
        <v>510</v>
      </c>
      <c r="C68" s="360" t="s">
        <v>678</v>
      </c>
      <c r="D68" s="360" t="s">
        <v>79</v>
      </c>
      <c r="E68" s="361" t="s">
        <v>859</v>
      </c>
      <c r="F68" s="362" t="s">
        <v>871</v>
      </c>
    </row>
    <row r="69" spans="1:6" x14ac:dyDescent="0.25">
      <c r="A69" s="365">
        <v>67</v>
      </c>
      <c r="B69" s="360" t="s">
        <v>508</v>
      </c>
      <c r="C69" s="360" t="s">
        <v>634</v>
      </c>
      <c r="D69" s="360" t="s">
        <v>34</v>
      </c>
      <c r="E69" s="361" t="s">
        <v>635</v>
      </c>
      <c r="F69" s="362" t="s">
        <v>871</v>
      </c>
    </row>
    <row r="70" spans="1:6" x14ac:dyDescent="0.25">
      <c r="A70" s="365">
        <v>68</v>
      </c>
      <c r="B70" s="360" t="s">
        <v>98</v>
      </c>
      <c r="C70" s="360" t="s">
        <v>521</v>
      </c>
      <c r="D70" s="360" t="s">
        <v>624</v>
      </c>
      <c r="E70" s="361" t="s">
        <v>631</v>
      </c>
      <c r="F70" s="362" t="s">
        <v>871</v>
      </c>
    </row>
    <row r="71" spans="1:6" x14ac:dyDescent="0.25">
      <c r="A71" s="365">
        <v>69</v>
      </c>
      <c r="B71" s="360" t="s">
        <v>463</v>
      </c>
      <c r="C71" s="360" t="s">
        <v>636</v>
      </c>
      <c r="D71" s="360" t="s">
        <v>624</v>
      </c>
      <c r="E71" s="361" t="s">
        <v>637</v>
      </c>
      <c r="F71" s="362" t="s">
        <v>871</v>
      </c>
    </row>
    <row r="72" spans="1:6" x14ac:dyDescent="0.25">
      <c r="A72" s="365">
        <v>70</v>
      </c>
      <c r="B72" s="360" t="s">
        <v>630</v>
      </c>
      <c r="C72" s="360" t="s">
        <v>555</v>
      </c>
      <c r="D72" s="360" t="s">
        <v>624</v>
      </c>
      <c r="E72" s="361" t="s">
        <v>632</v>
      </c>
      <c r="F72" s="362" t="s">
        <v>871</v>
      </c>
    </row>
    <row r="73" spans="1:6" x14ac:dyDescent="0.25">
      <c r="A73" s="365">
        <v>71</v>
      </c>
      <c r="B73" s="360" t="s">
        <v>753</v>
      </c>
      <c r="C73" s="360" t="s">
        <v>679</v>
      </c>
      <c r="D73" s="360" t="s">
        <v>624</v>
      </c>
      <c r="E73" s="361" t="s">
        <v>860</v>
      </c>
      <c r="F73" s="362" t="s">
        <v>871</v>
      </c>
    </row>
    <row r="74" spans="1:6" x14ac:dyDescent="0.25">
      <c r="A74" s="365">
        <v>72</v>
      </c>
      <c r="B74" s="360" t="s">
        <v>111</v>
      </c>
      <c r="C74" s="360" t="s">
        <v>517</v>
      </c>
      <c r="D74" s="360" t="s">
        <v>624</v>
      </c>
      <c r="E74" s="361" t="s">
        <v>554</v>
      </c>
      <c r="F74" s="362" t="s">
        <v>871</v>
      </c>
    </row>
    <row r="75" spans="1:6" x14ac:dyDescent="0.25">
      <c r="A75" s="365">
        <v>73</v>
      </c>
      <c r="B75" s="360" t="s">
        <v>754</v>
      </c>
      <c r="C75" s="360" t="s">
        <v>451</v>
      </c>
      <c r="D75" s="360" t="s">
        <v>624</v>
      </c>
      <c r="E75" s="361" t="s">
        <v>861</v>
      </c>
      <c r="F75" s="362" t="s">
        <v>871</v>
      </c>
    </row>
    <row r="76" spans="1:6" x14ac:dyDescent="0.25">
      <c r="A76" s="365">
        <v>74</v>
      </c>
      <c r="B76" s="360" t="s">
        <v>755</v>
      </c>
      <c r="C76" s="360" t="s">
        <v>680</v>
      </c>
      <c r="D76" s="360" t="s">
        <v>759</v>
      </c>
      <c r="E76" s="361" t="s">
        <v>862</v>
      </c>
      <c r="F76" s="362" t="s">
        <v>871</v>
      </c>
    </row>
    <row r="77" spans="1:6" x14ac:dyDescent="0.25">
      <c r="A77" s="359">
        <v>75</v>
      </c>
      <c r="B77" s="360" t="s">
        <v>705</v>
      </c>
      <c r="C77" s="360" t="s">
        <v>672</v>
      </c>
      <c r="D77" s="360" t="s">
        <v>14</v>
      </c>
      <c r="E77" s="361" t="s">
        <v>852</v>
      </c>
      <c r="F77" s="362" t="s">
        <v>868</v>
      </c>
    </row>
    <row r="78" spans="1:6" x14ac:dyDescent="0.25">
      <c r="A78" s="359">
        <v>76</v>
      </c>
      <c r="B78" s="360" t="s">
        <v>582</v>
      </c>
      <c r="C78" s="360" t="s">
        <v>673</v>
      </c>
      <c r="D78" s="360" t="s">
        <v>22</v>
      </c>
      <c r="E78" s="361" t="s">
        <v>853</v>
      </c>
      <c r="F78" s="362" t="s">
        <v>868</v>
      </c>
    </row>
    <row r="79" spans="1:6" x14ac:dyDescent="0.25">
      <c r="A79" s="359">
        <v>77</v>
      </c>
      <c r="B79" s="360" t="s">
        <v>101</v>
      </c>
      <c r="C79" s="360" t="s">
        <v>674</v>
      </c>
      <c r="D79" s="360" t="s">
        <v>79</v>
      </c>
      <c r="E79" s="361" t="s">
        <v>854</v>
      </c>
      <c r="F79" s="362" t="s">
        <v>868</v>
      </c>
    </row>
    <row r="80" spans="1:6" x14ac:dyDescent="0.25">
      <c r="A80" s="359">
        <v>78</v>
      </c>
      <c r="B80" s="360" t="s">
        <v>463</v>
      </c>
      <c r="C80" s="360" t="s">
        <v>625</v>
      </c>
      <c r="D80" s="360" t="s">
        <v>624</v>
      </c>
      <c r="E80" s="361" t="s">
        <v>626</v>
      </c>
      <c r="F80" s="362" t="s">
        <v>868</v>
      </c>
    </row>
    <row r="81" spans="1:6" x14ac:dyDescent="0.25">
      <c r="A81" s="359">
        <v>79</v>
      </c>
      <c r="B81" s="360" t="s">
        <v>512</v>
      </c>
      <c r="C81" s="360" t="s">
        <v>513</v>
      </c>
      <c r="D81" s="360" t="s">
        <v>624</v>
      </c>
      <c r="E81" s="361" t="s">
        <v>514</v>
      </c>
      <c r="F81" s="362" t="s">
        <v>868</v>
      </c>
    </row>
    <row r="82" spans="1:6" x14ac:dyDescent="0.25">
      <c r="A82" s="359">
        <v>80</v>
      </c>
      <c r="B82" s="360" t="s">
        <v>627</v>
      </c>
      <c r="C82" s="360" t="s">
        <v>628</v>
      </c>
      <c r="D82" s="360" t="s">
        <v>624</v>
      </c>
      <c r="E82" s="361" t="s">
        <v>629</v>
      </c>
      <c r="F82" s="362" t="s">
        <v>868</v>
      </c>
    </row>
    <row r="83" spans="1:6" x14ac:dyDescent="0.25">
      <c r="A83" s="359">
        <v>81</v>
      </c>
      <c r="B83" s="360" t="s">
        <v>542</v>
      </c>
      <c r="C83" s="360" t="s">
        <v>453</v>
      </c>
      <c r="D83" s="360" t="s">
        <v>520</v>
      </c>
      <c r="E83" s="361" t="s">
        <v>553</v>
      </c>
      <c r="F83" s="362" t="s">
        <v>868</v>
      </c>
    </row>
    <row r="84" spans="1:6" x14ac:dyDescent="0.25">
      <c r="A84" s="359">
        <v>82</v>
      </c>
      <c r="B84" s="360" t="s">
        <v>81</v>
      </c>
      <c r="C84" s="360" t="s">
        <v>450</v>
      </c>
      <c r="D84" s="360" t="s">
        <v>4</v>
      </c>
      <c r="E84" s="361" t="s">
        <v>477</v>
      </c>
      <c r="F84" s="362" t="s">
        <v>870</v>
      </c>
    </row>
    <row r="85" spans="1:6" x14ac:dyDescent="0.25">
      <c r="A85" s="359">
        <v>83</v>
      </c>
      <c r="B85" s="360" t="s">
        <v>683</v>
      </c>
      <c r="C85" s="360" t="s">
        <v>676</v>
      </c>
      <c r="D85" s="360" t="s">
        <v>14</v>
      </c>
      <c r="E85" s="361" t="s">
        <v>857</v>
      </c>
      <c r="F85" s="362" t="s">
        <v>870</v>
      </c>
    </row>
    <row r="86" spans="1:6" x14ac:dyDescent="0.25">
      <c r="A86" s="359">
        <v>84</v>
      </c>
      <c r="B86" s="360" t="s">
        <v>510</v>
      </c>
      <c r="C86" s="360" t="s">
        <v>511</v>
      </c>
      <c r="D86" s="360" t="s">
        <v>624</v>
      </c>
      <c r="E86" s="361" t="s">
        <v>549</v>
      </c>
      <c r="F86" s="362" t="s">
        <v>870</v>
      </c>
    </row>
    <row r="87" spans="1:6" x14ac:dyDescent="0.25">
      <c r="A87" s="359">
        <v>85</v>
      </c>
      <c r="B87" s="360" t="s">
        <v>512</v>
      </c>
      <c r="C87" s="360" t="s">
        <v>515</v>
      </c>
      <c r="D87" s="360" t="s">
        <v>624</v>
      </c>
      <c r="E87" s="361" t="s">
        <v>516</v>
      </c>
      <c r="F87" s="362" t="s">
        <v>870</v>
      </c>
    </row>
    <row r="88" spans="1:6" x14ac:dyDescent="0.25">
      <c r="A88" s="359">
        <v>86</v>
      </c>
      <c r="B88" s="360" t="s">
        <v>550</v>
      </c>
      <c r="C88" s="360" t="s">
        <v>551</v>
      </c>
      <c r="D88" s="360" t="s">
        <v>520</v>
      </c>
      <c r="E88" s="361" t="s">
        <v>552</v>
      </c>
      <c r="F88" s="362" t="s">
        <v>870</v>
      </c>
    </row>
    <row r="89" spans="1:6" x14ac:dyDescent="0.25">
      <c r="A89" s="359">
        <v>87</v>
      </c>
      <c r="B89" s="360" t="s">
        <v>72</v>
      </c>
      <c r="C89" s="360" t="s">
        <v>82</v>
      </c>
      <c r="D89" s="360" t="s">
        <v>14</v>
      </c>
      <c r="E89" s="361" t="s">
        <v>85</v>
      </c>
      <c r="F89" s="362" t="s">
        <v>869</v>
      </c>
    </row>
    <row r="90" spans="1:6" x14ac:dyDescent="0.25">
      <c r="A90" s="359">
        <v>88</v>
      </c>
      <c r="B90" s="360" t="s">
        <v>462</v>
      </c>
      <c r="C90" s="360" t="s">
        <v>54</v>
      </c>
      <c r="D90" s="360" t="s">
        <v>14</v>
      </c>
      <c r="E90" s="361" t="s">
        <v>855</v>
      </c>
      <c r="F90" s="362" t="s">
        <v>869</v>
      </c>
    </row>
    <row r="91" spans="1:6" x14ac:dyDescent="0.25">
      <c r="A91" s="359">
        <v>89</v>
      </c>
      <c r="B91" s="360" t="s">
        <v>114</v>
      </c>
      <c r="C91" s="360" t="s">
        <v>622</v>
      </c>
      <c r="D91" s="360" t="s">
        <v>14</v>
      </c>
      <c r="E91" s="361" t="s">
        <v>623</v>
      </c>
      <c r="F91" s="362" t="s">
        <v>869</v>
      </c>
    </row>
    <row r="92" spans="1:6" x14ac:dyDescent="0.25">
      <c r="A92" s="359">
        <v>90</v>
      </c>
      <c r="B92" s="360" t="s">
        <v>83</v>
      </c>
      <c r="C92" s="360" t="s">
        <v>54</v>
      </c>
      <c r="D92" s="360" t="s">
        <v>22</v>
      </c>
      <c r="E92" s="361" t="s">
        <v>84</v>
      </c>
      <c r="F92" s="362" t="s">
        <v>869</v>
      </c>
    </row>
    <row r="93" spans="1:6" x14ac:dyDescent="0.25">
      <c r="A93" s="359">
        <v>91</v>
      </c>
      <c r="B93" s="360" t="s">
        <v>463</v>
      </c>
      <c r="C93" s="360" t="s">
        <v>451</v>
      </c>
      <c r="D93" s="360" t="s">
        <v>624</v>
      </c>
      <c r="E93" s="361" t="s">
        <v>478</v>
      </c>
      <c r="F93" s="362" t="s">
        <v>869</v>
      </c>
    </row>
    <row r="94" spans="1:6" x14ac:dyDescent="0.25">
      <c r="A94" s="359">
        <v>92</v>
      </c>
      <c r="B94" s="360" t="s">
        <v>550</v>
      </c>
      <c r="C94" s="360" t="s">
        <v>675</v>
      </c>
      <c r="D94" s="360" t="s">
        <v>520</v>
      </c>
      <c r="E94" s="361" t="s">
        <v>856</v>
      </c>
      <c r="F94" s="362" t="s">
        <v>869</v>
      </c>
    </row>
    <row r="95" spans="1:6" x14ac:dyDescent="0.25">
      <c r="A95" s="359">
        <v>93</v>
      </c>
      <c r="B95" s="360" t="s">
        <v>569</v>
      </c>
      <c r="C95" s="360" t="s">
        <v>537</v>
      </c>
      <c r="D95" s="360" t="s">
        <v>14</v>
      </c>
      <c r="E95" s="361" t="s">
        <v>570</v>
      </c>
      <c r="F95" s="362" t="s">
        <v>864</v>
      </c>
    </row>
    <row r="96" spans="1:6" x14ac:dyDescent="0.25">
      <c r="A96" s="359">
        <v>94</v>
      </c>
      <c r="B96" s="360" t="s">
        <v>567</v>
      </c>
      <c r="C96" s="360" t="s">
        <v>21</v>
      </c>
      <c r="D96" s="360" t="s">
        <v>14</v>
      </c>
      <c r="E96" s="361" t="s">
        <v>568</v>
      </c>
      <c r="F96" s="362" t="s">
        <v>864</v>
      </c>
    </row>
    <row r="97" spans="1:6" x14ac:dyDescent="0.25">
      <c r="A97" s="359">
        <v>95</v>
      </c>
      <c r="B97" s="360" t="s">
        <v>561</v>
      </c>
      <c r="C97" s="360" t="s">
        <v>562</v>
      </c>
      <c r="D97" s="360" t="s">
        <v>14</v>
      </c>
      <c r="E97" s="361" t="s">
        <v>563</v>
      </c>
      <c r="F97" s="362" t="s">
        <v>864</v>
      </c>
    </row>
    <row r="98" spans="1:6" x14ac:dyDescent="0.25">
      <c r="A98" s="359">
        <v>96</v>
      </c>
      <c r="B98" s="360" t="s">
        <v>481</v>
      </c>
      <c r="C98" s="360" t="s">
        <v>24</v>
      </c>
      <c r="D98" s="360" t="s">
        <v>14</v>
      </c>
      <c r="E98" s="361" t="s">
        <v>531</v>
      </c>
      <c r="F98" s="362" t="s">
        <v>864</v>
      </c>
    </row>
    <row r="99" spans="1:6" x14ac:dyDescent="0.25">
      <c r="A99" s="359">
        <v>97</v>
      </c>
      <c r="B99" s="360" t="s">
        <v>455</v>
      </c>
      <c r="C99" s="360" t="s">
        <v>26</v>
      </c>
      <c r="D99" s="360" t="s">
        <v>14</v>
      </c>
      <c r="E99" s="361" t="s">
        <v>767</v>
      </c>
      <c r="F99" s="362" t="s">
        <v>864</v>
      </c>
    </row>
    <row r="100" spans="1:6" x14ac:dyDescent="0.25">
      <c r="A100" s="359">
        <v>98</v>
      </c>
      <c r="B100" s="360" t="s">
        <v>87</v>
      </c>
      <c r="C100" s="360" t="s">
        <v>645</v>
      </c>
      <c r="D100" s="360" t="s">
        <v>14</v>
      </c>
      <c r="E100" s="361" t="s">
        <v>760</v>
      </c>
      <c r="F100" s="362" t="s">
        <v>864</v>
      </c>
    </row>
    <row r="101" spans="1:6" x14ac:dyDescent="0.25">
      <c r="A101" s="359">
        <v>99</v>
      </c>
      <c r="B101" s="360" t="s">
        <v>479</v>
      </c>
      <c r="C101" s="360" t="s">
        <v>480</v>
      </c>
      <c r="D101" s="360" t="s">
        <v>14</v>
      </c>
      <c r="E101" s="361" t="s">
        <v>761</v>
      </c>
      <c r="F101" s="362" t="s">
        <v>864</v>
      </c>
    </row>
    <row r="102" spans="1:6" x14ac:dyDescent="0.25">
      <c r="A102" s="359">
        <v>100</v>
      </c>
      <c r="B102" s="360" t="s">
        <v>457</v>
      </c>
      <c r="C102" s="360" t="s">
        <v>39</v>
      </c>
      <c r="D102" s="360" t="s">
        <v>14</v>
      </c>
      <c r="E102" s="361" t="s">
        <v>557</v>
      </c>
      <c r="F102" s="362" t="s">
        <v>864</v>
      </c>
    </row>
    <row r="103" spans="1:6" x14ac:dyDescent="0.25">
      <c r="A103" s="359">
        <v>101</v>
      </c>
      <c r="B103" s="360" t="s">
        <v>682</v>
      </c>
      <c r="C103" s="360" t="s">
        <v>29</v>
      </c>
      <c r="D103" s="360" t="s">
        <v>14</v>
      </c>
      <c r="E103" s="361" t="s">
        <v>762</v>
      </c>
      <c r="F103" s="362" t="s">
        <v>864</v>
      </c>
    </row>
    <row r="104" spans="1:6" x14ac:dyDescent="0.25">
      <c r="A104" s="359">
        <v>102</v>
      </c>
      <c r="B104" s="360" t="s">
        <v>69</v>
      </c>
      <c r="C104" s="360" t="s">
        <v>646</v>
      </c>
      <c r="D104" s="360" t="s">
        <v>14</v>
      </c>
      <c r="E104" s="361" t="s">
        <v>763</v>
      </c>
      <c r="F104" s="362" t="s">
        <v>864</v>
      </c>
    </row>
    <row r="105" spans="1:6" x14ac:dyDescent="0.25">
      <c r="A105" s="359">
        <v>103</v>
      </c>
      <c r="B105" s="360" t="s">
        <v>683</v>
      </c>
      <c r="C105" s="360" t="s">
        <v>647</v>
      </c>
      <c r="D105" s="360" t="s">
        <v>14</v>
      </c>
      <c r="E105" s="361" t="s">
        <v>764</v>
      </c>
      <c r="F105" s="362" t="s">
        <v>864</v>
      </c>
    </row>
    <row r="106" spans="1:6" x14ac:dyDescent="0.25">
      <c r="A106" s="359">
        <v>104</v>
      </c>
      <c r="B106" s="360" t="s">
        <v>131</v>
      </c>
      <c r="C106" s="360" t="s">
        <v>112</v>
      </c>
      <c r="D106" s="360" t="s">
        <v>14</v>
      </c>
      <c r="E106" s="361" t="s">
        <v>765</v>
      </c>
      <c r="F106" s="362" t="s">
        <v>864</v>
      </c>
    </row>
    <row r="107" spans="1:6" x14ac:dyDescent="0.25">
      <c r="A107" s="359">
        <v>105</v>
      </c>
      <c r="B107" s="360" t="s">
        <v>684</v>
      </c>
      <c r="C107" s="360" t="s">
        <v>35</v>
      </c>
      <c r="D107" s="360" t="s">
        <v>14</v>
      </c>
      <c r="E107" s="361" t="s">
        <v>766</v>
      </c>
      <c r="F107" s="362" t="s">
        <v>864</v>
      </c>
    </row>
    <row r="108" spans="1:6" x14ac:dyDescent="0.25">
      <c r="A108" s="359">
        <v>106</v>
      </c>
      <c r="B108" s="360" t="s">
        <v>685</v>
      </c>
      <c r="C108" s="360" t="s">
        <v>16</v>
      </c>
      <c r="D108" s="360" t="s">
        <v>14</v>
      </c>
      <c r="E108" s="361" t="s">
        <v>768</v>
      </c>
      <c r="F108" s="362" t="s">
        <v>864</v>
      </c>
    </row>
    <row r="109" spans="1:6" x14ac:dyDescent="0.25">
      <c r="A109" s="359">
        <v>107</v>
      </c>
      <c r="B109" s="360" t="s">
        <v>113</v>
      </c>
      <c r="C109" s="360" t="s">
        <v>42</v>
      </c>
      <c r="D109" s="360" t="s">
        <v>14</v>
      </c>
      <c r="E109" s="361" t="s">
        <v>469</v>
      </c>
      <c r="F109" s="362" t="s">
        <v>864</v>
      </c>
    </row>
    <row r="110" spans="1:6" x14ac:dyDescent="0.25">
      <c r="A110" s="359">
        <v>108</v>
      </c>
      <c r="B110" s="360" t="s">
        <v>686</v>
      </c>
      <c r="C110" s="360" t="s">
        <v>599</v>
      </c>
      <c r="D110" s="360" t="s">
        <v>14</v>
      </c>
      <c r="E110" s="361" t="s">
        <v>769</v>
      </c>
      <c r="F110" s="362" t="s">
        <v>864</v>
      </c>
    </row>
    <row r="111" spans="1:6" x14ac:dyDescent="0.25">
      <c r="A111" s="359">
        <v>109</v>
      </c>
      <c r="B111" s="360" t="s">
        <v>456</v>
      </c>
      <c r="C111" s="360" t="s">
        <v>648</v>
      </c>
      <c r="D111" s="360" t="s">
        <v>14</v>
      </c>
      <c r="E111" s="361" t="s">
        <v>770</v>
      </c>
      <c r="F111" s="362" t="s">
        <v>864</v>
      </c>
    </row>
    <row r="112" spans="1:6" x14ac:dyDescent="0.25">
      <c r="A112" s="359">
        <v>110</v>
      </c>
      <c r="B112" s="360" t="s">
        <v>687</v>
      </c>
      <c r="C112" s="360" t="s">
        <v>649</v>
      </c>
      <c r="D112" s="360" t="s">
        <v>14</v>
      </c>
      <c r="E112" s="361" t="s">
        <v>771</v>
      </c>
      <c r="F112" s="362" t="s">
        <v>864</v>
      </c>
    </row>
    <row r="113" spans="1:6" x14ac:dyDescent="0.25">
      <c r="A113" s="359">
        <v>111</v>
      </c>
      <c r="B113" s="360" t="s">
        <v>688</v>
      </c>
      <c r="C113" s="360" t="s">
        <v>128</v>
      </c>
      <c r="D113" s="360" t="s">
        <v>14</v>
      </c>
      <c r="E113" s="361" t="s">
        <v>772</v>
      </c>
      <c r="F113" s="362" t="s">
        <v>864</v>
      </c>
    </row>
    <row r="114" spans="1:6" x14ac:dyDescent="0.25">
      <c r="A114" s="359">
        <v>112</v>
      </c>
      <c r="B114" s="360" t="s">
        <v>688</v>
      </c>
      <c r="C114" s="360" t="s">
        <v>31</v>
      </c>
      <c r="D114" s="360" t="s">
        <v>14</v>
      </c>
      <c r="E114" s="361" t="s">
        <v>773</v>
      </c>
      <c r="F114" s="362" t="s">
        <v>864</v>
      </c>
    </row>
    <row r="115" spans="1:6" x14ac:dyDescent="0.25">
      <c r="A115" s="359">
        <v>113</v>
      </c>
      <c r="B115" s="360" t="s">
        <v>627</v>
      </c>
      <c r="C115" s="360" t="s">
        <v>42</v>
      </c>
      <c r="D115" s="360" t="s">
        <v>14</v>
      </c>
      <c r="E115" s="361" t="s">
        <v>774</v>
      </c>
      <c r="F115" s="362" t="s">
        <v>864</v>
      </c>
    </row>
    <row r="116" spans="1:6" x14ac:dyDescent="0.25">
      <c r="A116" s="359">
        <v>114</v>
      </c>
      <c r="B116" s="360" t="s">
        <v>573</v>
      </c>
      <c r="C116" s="360" t="s">
        <v>15</v>
      </c>
      <c r="D116" s="360" t="s">
        <v>22</v>
      </c>
      <c r="E116" s="361" t="s">
        <v>574</v>
      </c>
      <c r="F116" s="362" t="s">
        <v>864</v>
      </c>
    </row>
    <row r="117" spans="1:6" x14ac:dyDescent="0.25">
      <c r="A117" s="359">
        <v>115</v>
      </c>
      <c r="B117" s="360" t="s">
        <v>689</v>
      </c>
      <c r="C117" s="360" t="s">
        <v>108</v>
      </c>
      <c r="D117" s="360" t="s">
        <v>22</v>
      </c>
      <c r="E117" s="361" t="s">
        <v>775</v>
      </c>
      <c r="F117" s="362" t="s">
        <v>864</v>
      </c>
    </row>
    <row r="118" spans="1:6" x14ac:dyDescent="0.25">
      <c r="A118" s="359">
        <v>116</v>
      </c>
      <c r="B118" s="360" t="s">
        <v>575</v>
      </c>
      <c r="C118" s="360" t="s">
        <v>576</v>
      </c>
      <c r="D118" s="360" t="s">
        <v>22</v>
      </c>
      <c r="E118" s="361" t="s">
        <v>577</v>
      </c>
      <c r="F118" s="362" t="s">
        <v>864</v>
      </c>
    </row>
    <row r="119" spans="1:6" x14ac:dyDescent="0.25">
      <c r="A119" s="359">
        <v>117</v>
      </c>
      <c r="B119" s="360" t="s">
        <v>690</v>
      </c>
      <c r="C119" s="360" t="s">
        <v>650</v>
      </c>
      <c r="D119" s="360" t="s">
        <v>22</v>
      </c>
      <c r="E119" s="361" t="s">
        <v>776</v>
      </c>
      <c r="F119" s="362" t="s">
        <v>864</v>
      </c>
    </row>
    <row r="120" spans="1:6" x14ac:dyDescent="0.25">
      <c r="A120" s="359">
        <v>118</v>
      </c>
      <c r="B120" s="360" t="s">
        <v>691</v>
      </c>
      <c r="C120" s="360" t="s">
        <v>651</v>
      </c>
      <c r="D120" s="360" t="s">
        <v>22</v>
      </c>
      <c r="E120" s="361" t="s">
        <v>777</v>
      </c>
      <c r="F120" s="362" t="s">
        <v>864</v>
      </c>
    </row>
    <row r="121" spans="1:6" x14ac:dyDescent="0.25">
      <c r="A121" s="359">
        <v>119</v>
      </c>
      <c r="B121" s="360" t="s">
        <v>692</v>
      </c>
      <c r="C121" s="360" t="s">
        <v>38</v>
      </c>
      <c r="D121" s="360" t="s">
        <v>22</v>
      </c>
      <c r="E121" s="361" t="s">
        <v>778</v>
      </c>
      <c r="F121" s="362" t="s">
        <v>864</v>
      </c>
    </row>
    <row r="122" spans="1:6" x14ac:dyDescent="0.25">
      <c r="A122" s="359">
        <v>120</v>
      </c>
      <c r="B122" s="360" t="s">
        <v>580</v>
      </c>
      <c r="C122" s="360" t="s">
        <v>44</v>
      </c>
      <c r="D122" s="360" t="s">
        <v>22</v>
      </c>
      <c r="E122" s="361" t="s">
        <v>581</v>
      </c>
      <c r="F122" s="362" t="s">
        <v>864</v>
      </c>
    </row>
    <row r="123" spans="1:6" x14ac:dyDescent="0.25">
      <c r="A123" s="359">
        <v>121</v>
      </c>
      <c r="B123" s="360" t="s">
        <v>582</v>
      </c>
      <c r="C123" s="360" t="s">
        <v>18</v>
      </c>
      <c r="D123" s="360" t="s">
        <v>22</v>
      </c>
      <c r="E123" s="361" t="s">
        <v>583</v>
      </c>
      <c r="F123" s="362" t="s">
        <v>864</v>
      </c>
    </row>
    <row r="124" spans="1:6" x14ac:dyDescent="0.25">
      <c r="A124" s="359">
        <v>122</v>
      </c>
      <c r="B124" s="360" t="s">
        <v>75</v>
      </c>
      <c r="C124" s="360" t="s">
        <v>27</v>
      </c>
      <c r="D124" s="360" t="s">
        <v>757</v>
      </c>
      <c r="E124" s="361" t="s">
        <v>484</v>
      </c>
      <c r="F124" s="362" t="s">
        <v>864</v>
      </c>
    </row>
    <row r="125" spans="1:6" x14ac:dyDescent="0.25">
      <c r="A125" s="359">
        <v>123</v>
      </c>
      <c r="B125" s="360" t="s">
        <v>693</v>
      </c>
      <c r="C125" s="360" t="s">
        <v>17</v>
      </c>
      <c r="D125" s="360" t="s">
        <v>757</v>
      </c>
      <c r="E125" s="361" t="s">
        <v>779</v>
      </c>
      <c r="F125" s="362" t="s">
        <v>864</v>
      </c>
    </row>
    <row r="126" spans="1:6" x14ac:dyDescent="0.25">
      <c r="A126" s="359">
        <v>124</v>
      </c>
      <c r="B126" s="360" t="s">
        <v>532</v>
      </c>
      <c r="C126" s="360" t="s">
        <v>18</v>
      </c>
      <c r="D126" s="360" t="s">
        <v>757</v>
      </c>
      <c r="E126" s="361" t="s">
        <v>533</v>
      </c>
      <c r="F126" s="362" t="s">
        <v>864</v>
      </c>
    </row>
    <row r="127" spans="1:6" x14ac:dyDescent="0.25">
      <c r="A127" s="359">
        <v>125</v>
      </c>
      <c r="B127" s="360" t="s">
        <v>694</v>
      </c>
      <c r="C127" s="360" t="s">
        <v>652</v>
      </c>
      <c r="D127" s="360" t="s">
        <v>757</v>
      </c>
      <c r="E127" s="361" t="s">
        <v>780</v>
      </c>
      <c r="F127" s="362" t="s">
        <v>864</v>
      </c>
    </row>
    <row r="128" spans="1:6" x14ac:dyDescent="0.25">
      <c r="A128" s="359">
        <v>126</v>
      </c>
      <c r="B128" s="360" t="s">
        <v>534</v>
      </c>
      <c r="C128" s="360" t="s">
        <v>535</v>
      </c>
      <c r="D128" s="360" t="s">
        <v>757</v>
      </c>
      <c r="E128" s="361" t="s">
        <v>556</v>
      </c>
      <c r="F128" s="362" t="s">
        <v>864</v>
      </c>
    </row>
    <row r="129" spans="1:6" x14ac:dyDescent="0.25">
      <c r="A129" s="359">
        <v>127</v>
      </c>
      <c r="B129" s="360" t="s">
        <v>205</v>
      </c>
      <c r="C129" s="360" t="s">
        <v>653</v>
      </c>
      <c r="D129" s="360" t="s">
        <v>757</v>
      </c>
      <c r="E129" s="361" t="s">
        <v>781</v>
      </c>
      <c r="F129" s="362" t="s">
        <v>864</v>
      </c>
    </row>
    <row r="130" spans="1:6" x14ac:dyDescent="0.25">
      <c r="A130" s="359">
        <v>128</v>
      </c>
      <c r="B130" s="360" t="s">
        <v>695</v>
      </c>
      <c r="C130" s="360" t="s">
        <v>15</v>
      </c>
      <c r="D130" s="360" t="s">
        <v>757</v>
      </c>
      <c r="E130" s="361" t="s">
        <v>782</v>
      </c>
      <c r="F130" s="362" t="s">
        <v>864</v>
      </c>
    </row>
    <row r="131" spans="1:6" x14ac:dyDescent="0.25">
      <c r="A131" s="359">
        <v>129</v>
      </c>
      <c r="B131" s="360" t="s">
        <v>695</v>
      </c>
      <c r="C131" s="360" t="s">
        <v>654</v>
      </c>
      <c r="D131" s="360" t="s">
        <v>757</v>
      </c>
      <c r="E131" s="361" t="s">
        <v>783</v>
      </c>
      <c r="F131" s="362" t="s">
        <v>864</v>
      </c>
    </row>
    <row r="132" spans="1:6" x14ac:dyDescent="0.25">
      <c r="A132" s="359">
        <v>130</v>
      </c>
      <c r="B132" s="360" t="s">
        <v>696</v>
      </c>
      <c r="C132" s="360" t="s">
        <v>655</v>
      </c>
      <c r="D132" s="360" t="s">
        <v>757</v>
      </c>
      <c r="E132" s="361" t="s">
        <v>784</v>
      </c>
      <c r="F132" s="362" t="s">
        <v>864</v>
      </c>
    </row>
    <row r="133" spans="1:6" x14ac:dyDescent="0.25">
      <c r="A133" s="359">
        <v>131</v>
      </c>
      <c r="B133" s="360" t="s">
        <v>584</v>
      </c>
      <c r="C133" s="360" t="s">
        <v>36</v>
      </c>
      <c r="D133" s="360" t="s">
        <v>757</v>
      </c>
      <c r="E133" s="361" t="s">
        <v>785</v>
      </c>
      <c r="F133" s="362" t="s">
        <v>864</v>
      </c>
    </row>
    <row r="134" spans="1:6" x14ac:dyDescent="0.25">
      <c r="A134" s="359">
        <v>132</v>
      </c>
      <c r="B134" s="360" t="s">
        <v>697</v>
      </c>
      <c r="C134" s="360" t="s">
        <v>24</v>
      </c>
      <c r="D134" s="360" t="s">
        <v>757</v>
      </c>
      <c r="E134" s="361" t="s">
        <v>786</v>
      </c>
      <c r="F134" s="362" t="s">
        <v>864</v>
      </c>
    </row>
    <row r="135" spans="1:6" x14ac:dyDescent="0.25">
      <c r="A135" s="359">
        <v>133</v>
      </c>
      <c r="B135" s="360" t="s">
        <v>698</v>
      </c>
      <c r="C135" s="360" t="s">
        <v>39</v>
      </c>
      <c r="D135" s="360" t="s">
        <v>757</v>
      </c>
      <c r="E135" s="361" t="s">
        <v>787</v>
      </c>
      <c r="F135" s="362" t="s">
        <v>864</v>
      </c>
    </row>
    <row r="136" spans="1:6" x14ac:dyDescent="0.25">
      <c r="A136" s="359">
        <v>134</v>
      </c>
      <c r="B136" s="360" t="s">
        <v>699</v>
      </c>
      <c r="C136" s="360" t="s">
        <v>46</v>
      </c>
      <c r="D136" s="360" t="s">
        <v>79</v>
      </c>
      <c r="E136" s="361" t="s">
        <v>788</v>
      </c>
      <c r="F136" s="362" t="s">
        <v>864</v>
      </c>
    </row>
    <row r="137" spans="1:6" x14ac:dyDescent="0.25">
      <c r="A137" s="359">
        <v>135</v>
      </c>
      <c r="B137" s="360" t="s">
        <v>700</v>
      </c>
      <c r="C137" s="360" t="s">
        <v>656</v>
      </c>
      <c r="D137" s="360" t="s">
        <v>79</v>
      </c>
      <c r="E137" s="361" t="s">
        <v>789</v>
      </c>
      <c r="F137" s="362" t="s">
        <v>864</v>
      </c>
    </row>
    <row r="138" spans="1:6" x14ac:dyDescent="0.25">
      <c r="A138" s="359">
        <v>136</v>
      </c>
      <c r="B138" s="360" t="s">
        <v>103</v>
      </c>
      <c r="C138" s="360" t="s">
        <v>39</v>
      </c>
      <c r="D138" s="360" t="s">
        <v>79</v>
      </c>
      <c r="E138" s="361" t="s">
        <v>591</v>
      </c>
      <c r="F138" s="362" t="s">
        <v>864</v>
      </c>
    </row>
    <row r="139" spans="1:6" x14ac:dyDescent="0.25">
      <c r="A139" s="359">
        <v>137</v>
      </c>
      <c r="B139" s="360" t="s">
        <v>592</v>
      </c>
      <c r="C139" s="360" t="s">
        <v>10</v>
      </c>
      <c r="D139" s="360" t="s">
        <v>79</v>
      </c>
      <c r="E139" s="361" t="s">
        <v>593</v>
      </c>
      <c r="F139" s="362" t="s">
        <v>864</v>
      </c>
    </row>
    <row r="140" spans="1:6" x14ac:dyDescent="0.25">
      <c r="A140" s="359">
        <v>138</v>
      </c>
      <c r="B140" s="360" t="s">
        <v>493</v>
      </c>
      <c r="C140" s="360" t="s">
        <v>494</v>
      </c>
      <c r="D140" s="360" t="s">
        <v>79</v>
      </c>
      <c r="E140" s="361" t="s">
        <v>539</v>
      </c>
      <c r="F140" s="362" t="s">
        <v>864</v>
      </c>
    </row>
    <row r="141" spans="1:6" x14ac:dyDescent="0.25">
      <c r="A141" s="359">
        <v>139</v>
      </c>
      <c r="B141" s="360" t="s">
        <v>701</v>
      </c>
      <c r="C141" s="360" t="s">
        <v>41</v>
      </c>
      <c r="D141" s="360" t="s">
        <v>79</v>
      </c>
      <c r="E141" s="361" t="s">
        <v>790</v>
      </c>
      <c r="F141" s="362" t="s">
        <v>864</v>
      </c>
    </row>
    <row r="142" spans="1:6" x14ac:dyDescent="0.25">
      <c r="A142" s="359">
        <v>140</v>
      </c>
      <c r="B142" s="360" t="s">
        <v>702</v>
      </c>
      <c r="C142" s="360" t="s">
        <v>657</v>
      </c>
      <c r="D142" s="360" t="s">
        <v>465</v>
      </c>
      <c r="E142" s="361" t="s">
        <v>791</v>
      </c>
      <c r="F142" s="362" t="s">
        <v>864</v>
      </c>
    </row>
    <row r="143" spans="1:6" x14ac:dyDescent="0.25">
      <c r="A143" s="359">
        <v>141</v>
      </c>
      <c r="B143" s="360" t="s">
        <v>703</v>
      </c>
      <c r="C143" s="360" t="s">
        <v>651</v>
      </c>
      <c r="D143" s="360" t="s">
        <v>520</v>
      </c>
      <c r="E143" s="361" t="s">
        <v>792</v>
      </c>
      <c r="F143" s="362" t="s">
        <v>864</v>
      </c>
    </row>
    <row r="144" spans="1:6" x14ac:dyDescent="0.25">
      <c r="A144" s="359">
        <v>142</v>
      </c>
      <c r="B144" s="360" t="s">
        <v>502</v>
      </c>
      <c r="C144" s="360" t="s">
        <v>596</v>
      </c>
      <c r="D144" s="360" t="s">
        <v>597</v>
      </c>
      <c r="E144" s="361" t="s">
        <v>598</v>
      </c>
      <c r="F144" s="362" t="s">
        <v>864</v>
      </c>
    </row>
    <row r="145" spans="1:6" x14ac:dyDescent="0.25">
      <c r="A145" s="359">
        <v>143</v>
      </c>
      <c r="B145" s="360" t="s">
        <v>704</v>
      </c>
      <c r="C145" s="360" t="s">
        <v>116</v>
      </c>
      <c r="D145" s="360" t="s">
        <v>758</v>
      </c>
      <c r="E145" s="361" t="s">
        <v>793</v>
      </c>
      <c r="F145" s="362" t="s">
        <v>865</v>
      </c>
    </row>
    <row r="146" spans="1:6" x14ac:dyDescent="0.25">
      <c r="A146" s="359">
        <v>144</v>
      </c>
      <c r="B146" s="360" t="s">
        <v>705</v>
      </c>
      <c r="C146" s="360" t="s">
        <v>20</v>
      </c>
      <c r="D146" s="360" t="s">
        <v>14</v>
      </c>
      <c r="E146" s="361" t="s">
        <v>794</v>
      </c>
      <c r="F146" s="362" t="s">
        <v>865</v>
      </c>
    </row>
    <row r="147" spans="1:6" x14ac:dyDescent="0.25">
      <c r="A147" s="359">
        <v>145</v>
      </c>
      <c r="B147" s="360" t="s">
        <v>706</v>
      </c>
      <c r="C147" s="360" t="s">
        <v>180</v>
      </c>
      <c r="D147" s="360" t="s">
        <v>14</v>
      </c>
      <c r="E147" s="361" t="s">
        <v>795</v>
      </c>
      <c r="F147" s="362" t="s">
        <v>865</v>
      </c>
    </row>
    <row r="148" spans="1:6" x14ac:dyDescent="0.25">
      <c r="A148" s="359">
        <v>146</v>
      </c>
      <c r="B148" s="360" t="s">
        <v>558</v>
      </c>
      <c r="C148" s="360" t="s">
        <v>559</v>
      </c>
      <c r="D148" s="360" t="s">
        <v>14</v>
      </c>
      <c r="E148" s="361" t="s">
        <v>560</v>
      </c>
      <c r="F148" s="362" t="s">
        <v>865</v>
      </c>
    </row>
    <row r="149" spans="1:6" x14ac:dyDescent="0.25">
      <c r="A149" s="359">
        <v>147</v>
      </c>
      <c r="B149" s="360" t="s">
        <v>454</v>
      </c>
      <c r="C149" s="360" t="s">
        <v>448</v>
      </c>
      <c r="D149" s="360" t="s">
        <v>14</v>
      </c>
      <c r="E149" s="361" t="s">
        <v>466</v>
      </c>
      <c r="F149" s="362" t="s">
        <v>865</v>
      </c>
    </row>
    <row r="150" spans="1:6" x14ac:dyDescent="0.25">
      <c r="A150" s="359">
        <v>148</v>
      </c>
      <c r="B150" s="360" t="s">
        <v>61</v>
      </c>
      <c r="C150" s="360" t="s">
        <v>50</v>
      </c>
      <c r="D150" s="360" t="s">
        <v>14</v>
      </c>
      <c r="E150" s="361" t="s">
        <v>467</v>
      </c>
      <c r="F150" s="362" t="s">
        <v>865</v>
      </c>
    </row>
    <row r="151" spans="1:6" x14ac:dyDescent="0.25">
      <c r="A151" s="359">
        <v>149</v>
      </c>
      <c r="B151" s="360" t="s">
        <v>81</v>
      </c>
      <c r="C151" s="360" t="s">
        <v>44</v>
      </c>
      <c r="D151" s="360" t="s">
        <v>14</v>
      </c>
      <c r="E151" s="361" t="s">
        <v>468</v>
      </c>
      <c r="F151" s="362" t="s">
        <v>865</v>
      </c>
    </row>
    <row r="152" spans="1:6" x14ac:dyDescent="0.25">
      <c r="A152" s="359">
        <v>150</v>
      </c>
      <c r="B152" s="360" t="s">
        <v>456</v>
      </c>
      <c r="C152" s="360" t="s">
        <v>21</v>
      </c>
      <c r="D152" s="360" t="s">
        <v>14</v>
      </c>
      <c r="E152" s="361" t="s">
        <v>470</v>
      </c>
      <c r="F152" s="362" t="s">
        <v>865</v>
      </c>
    </row>
    <row r="153" spans="1:6" x14ac:dyDescent="0.25">
      <c r="A153" s="359">
        <v>151</v>
      </c>
      <c r="B153" s="360" t="s">
        <v>564</v>
      </c>
      <c r="C153" s="360" t="s">
        <v>565</v>
      </c>
      <c r="D153" s="360" t="s">
        <v>14</v>
      </c>
      <c r="E153" s="361" t="s">
        <v>566</v>
      </c>
      <c r="F153" s="362" t="s">
        <v>865</v>
      </c>
    </row>
    <row r="154" spans="1:6" x14ac:dyDescent="0.25">
      <c r="A154" s="359">
        <v>152</v>
      </c>
      <c r="B154" s="360" t="s">
        <v>482</v>
      </c>
      <c r="C154" s="360" t="s">
        <v>37</v>
      </c>
      <c r="D154" s="360" t="s">
        <v>14</v>
      </c>
      <c r="E154" s="361" t="s">
        <v>483</v>
      </c>
      <c r="F154" s="362" t="s">
        <v>865</v>
      </c>
    </row>
    <row r="155" spans="1:6" x14ac:dyDescent="0.25">
      <c r="A155" s="359">
        <v>153</v>
      </c>
      <c r="B155" s="360" t="s">
        <v>571</v>
      </c>
      <c r="C155" s="360" t="s">
        <v>36</v>
      </c>
      <c r="D155" s="360" t="s">
        <v>106</v>
      </c>
      <c r="E155" s="361" t="s">
        <v>572</v>
      </c>
      <c r="F155" s="362" t="s">
        <v>865</v>
      </c>
    </row>
    <row r="156" spans="1:6" x14ac:dyDescent="0.25">
      <c r="A156" s="359">
        <v>154</v>
      </c>
      <c r="B156" s="360" t="s">
        <v>64</v>
      </c>
      <c r="C156" s="360" t="s">
        <v>15</v>
      </c>
      <c r="D156" s="360" t="s">
        <v>22</v>
      </c>
      <c r="E156" s="361" t="s">
        <v>65</v>
      </c>
      <c r="F156" s="362" t="s">
        <v>865</v>
      </c>
    </row>
    <row r="157" spans="1:6" x14ac:dyDescent="0.25">
      <c r="A157" s="359">
        <v>155</v>
      </c>
      <c r="B157" s="360" t="s">
        <v>707</v>
      </c>
      <c r="C157" s="360" t="s">
        <v>658</v>
      </c>
      <c r="D157" s="360" t="s">
        <v>22</v>
      </c>
      <c r="E157" s="361" t="s">
        <v>796</v>
      </c>
      <c r="F157" s="362" t="s">
        <v>865</v>
      </c>
    </row>
    <row r="158" spans="1:6" x14ac:dyDescent="0.25">
      <c r="A158" s="359">
        <v>156</v>
      </c>
      <c r="B158" s="360" t="s">
        <v>66</v>
      </c>
      <c r="C158" s="360" t="s">
        <v>12</v>
      </c>
      <c r="D158" s="360" t="s">
        <v>22</v>
      </c>
      <c r="E158" s="361" t="s">
        <v>67</v>
      </c>
      <c r="F158" s="362" t="s">
        <v>865</v>
      </c>
    </row>
    <row r="159" spans="1:6" x14ac:dyDescent="0.25">
      <c r="A159" s="359">
        <v>157</v>
      </c>
      <c r="B159" s="360" t="s">
        <v>578</v>
      </c>
      <c r="C159" s="360" t="s">
        <v>38</v>
      </c>
      <c r="D159" s="360" t="s">
        <v>22</v>
      </c>
      <c r="E159" s="361" t="s">
        <v>579</v>
      </c>
      <c r="F159" s="362" t="s">
        <v>865</v>
      </c>
    </row>
    <row r="160" spans="1:6" x14ac:dyDescent="0.25">
      <c r="A160" s="359">
        <v>158</v>
      </c>
      <c r="B160" s="360" t="s">
        <v>708</v>
      </c>
      <c r="C160" s="360" t="s">
        <v>653</v>
      </c>
      <c r="D160" s="360" t="s">
        <v>757</v>
      </c>
      <c r="E160" s="361" t="s">
        <v>797</v>
      </c>
      <c r="F160" s="362" t="s">
        <v>865</v>
      </c>
    </row>
    <row r="161" spans="1:6" x14ac:dyDescent="0.25">
      <c r="A161" s="359">
        <v>159</v>
      </c>
      <c r="B161" s="360" t="s">
        <v>571</v>
      </c>
      <c r="C161" s="360" t="s">
        <v>645</v>
      </c>
      <c r="D161" s="360" t="s">
        <v>757</v>
      </c>
      <c r="E161" s="361" t="s">
        <v>798</v>
      </c>
      <c r="F161" s="362" t="s">
        <v>865</v>
      </c>
    </row>
    <row r="162" spans="1:6" s="366" customFormat="1" x14ac:dyDescent="0.25">
      <c r="A162" s="359">
        <v>160</v>
      </c>
      <c r="B162" s="360" t="s">
        <v>488</v>
      </c>
      <c r="C162" s="360" t="s">
        <v>489</v>
      </c>
      <c r="D162" s="360" t="s">
        <v>757</v>
      </c>
      <c r="E162" s="361" t="s">
        <v>490</v>
      </c>
      <c r="F162" s="362" t="s">
        <v>865</v>
      </c>
    </row>
    <row r="163" spans="1:6" s="366" customFormat="1" x14ac:dyDescent="0.25">
      <c r="A163" s="359">
        <v>161</v>
      </c>
      <c r="B163" s="360" t="s">
        <v>461</v>
      </c>
      <c r="C163" s="360" t="s">
        <v>585</v>
      </c>
      <c r="D163" s="360" t="s">
        <v>757</v>
      </c>
      <c r="E163" s="361" t="s">
        <v>586</v>
      </c>
      <c r="F163" s="362" t="s">
        <v>865</v>
      </c>
    </row>
    <row r="164" spans="1:6" s="366" customFormat="1" x14ac:dyDescent="0.25">
      <c r="A164" s="359">
        <v>162</v>
      </c>
      <c r="B164" s="360" t="s">
        <v>77</v>
      </c>
      <c r="C164" s="360" t="s">
        <v>154</v>
      </c>
      <c r="D164" s="360" t="s">
        <v>757</v>
      </c>
      <c r="E164" s="361" t="s">
        <v>641</v>
      </c>
      <c r="F164" s="362" t="s">
        <v>865</v>
      </c>
    </row>
    <row r="165" spans="1:6" s="366" customFormat="1" x14ac:dyDescent="0.25">
      <c r="A165" s="359">
        <v>163</v>
      </c>
      <c r="B165" s="360" t="s">
        <v>709</v>
      </c>
      <c r="C165" s="360" t="s">
        <v>654</v>
      </c>
      <c r="D165" s="360" t="s">
        <v>757</v>
      </c>
      <c r="E165" s="361" t="s">
        <v>799</v>
      </c>
      <c r="F165" s="362" t="s">
        <v>865</v>
      </c>
    </row>
    <row r="166" spans="1:6" s="366" customFormat="1" x14ac:dyDescent="0.25">
      <c r="A166" s="359">
        <v>164</v>
      </c>
      <c r="B166" s="360" t="s">
        <v>710</v>
      </c>
      <c r="C166" s="360" t="s">
        <v>108</v>
      </c>
      <c r="D166" s="360" t="s">
        <v>79</v>
      </c>
      <c r="E166" s="361" t="s">
        <v>800</v>
      </c>
      <c r="F166" s="362" t="s">
        <v>865</v>
      </c>
    </row>
    <row r="167" spans="1:6" s="366" customFormat="1" x14ac:dyDescent="0.25">
      <c r="A167" s="359">
        <v>165</v>
      </c>
      <c r="B167" s="360" t="s">
        <v>464</v>
      </c>
      <c r="C167" s="360" t="s">
        <v>492</v>
      </c>
      <c r="D167" s="360" t="s">
        <v>79</v>
      </c>
      <c r="E167" s="361"/>
      <c r="F167" s="362" t="s">
        <v>865</v>
      </c>
    </row>
    <row r="168" spans="1:6" s="366" customFormat="1" x14ac:dyDescent="0.25">
      <c r="A168" s="359">
        <v>166</v>
      </c>
      <c r="B168" s="360" t="s">
        <v>536</v>
      </c>
      <c r="C168" s="360" t="s">
        <v>537</v>
      </c>
      <c r="D168" s="360" t="s">
        <v>79</v>
      </c>
      <c r="E168" s="361" t="s">
        <v>538</v>
      </c>
      <c r="F168" s="362" t="s">
        <v>865</v>
      </c>
    </row>
    <row r="169" spans="1:6" s="366" customFormat="1" x14ac:dyDescent="0.25">
      <c r="A169" s="359">
        <v>167</v>
      </c>
      <c r="B169" s="360" t="s">
        <v>587</v>
      </c>
      <c r="C169" s="360" t="s">
        <v>12</v>
      </c>
      <c r="D169" s="360" t="s">
        <v>79</v>
      </c>
      <c r="E169" s="361" t="s">
        <v>588</v>
      </c>
      <c r="F169" s="362" t="s">
        <v>865</v>
      </c>
    </row>
    <row r="170" spans="1:6" s="366" customFormat="1" x14ac:dyDescent="0.25">
      <c r="A170" s="359">
        <v>168</v>
      </c>
      <c r="B170" s="360" t="s">
        <v>589</v>
      </c>
      <c r="C170" s="360" t="s">
        <v>162</v>
      </c>
      <c r="D170" s="360" t="s">
        <v>79</v>
      </c>
      <c r="E170" s="361" t="s">
        <v>590</v>
      </c>
      <c r="F170" s="362" t="s">
        <v>865</v>
      </c>
    </row>
    <row r="171" spans="1:6" s="366" customFormat="1" x14ac:dyDescent="0.25">
      <c r="A171" s="359">
        <v>169</v>
      </c>
      <c r="B171" s="360" t="s">
        <v>711</v>
      </c>
      <c r="C171" s="360" t="s">
        <v>645</v>
      </c>
      <c r="D171" s="360" t="s">
        <v>79</v>
      </c>
      <c r="E171" s="361" t="s">
        <v>801</v>
      </c>
      <c r="F171" s="362" t="s">
        <v>865</v>
      </c>
    </row>
    <row r="172" spans="1:6" s="366" customFormat="1" x14ac:dyDescent="0.25">
      <c r="A172" s="359">
        <v>170</v>
      </c>
      <c r="B172" s="360" t="s">
        <v>712</v>
      </c>
      <c r="C172" s="360" t="s">
        <v>23</v>
      </c>
      <c r="D172" s="360" t="s">
        <v>79</v>
      </c>
      <c r="E172" s="361" t="s">
        <v>802</v>
      </c>
      <c r="F172" s="362" t="s">
        <v>865</v>
      </c>
    </row>
    <row r="173" spans="1:6" s="366" customFormat="1" x14ac:dyDescent="0.25">
      <c r="A173" s="359">
        <v>171</v>
      </c>
      <c r="B173" s="360" t="s">
        <v>713</v>
      </c>
      <c r="C173" s="360" t="s">
        <v>659</v>
      </c>
      <c r="D173" s="360" t="s">
        <v>34</v>
      </c>
      <c r="E173" s="361" t="s">
        <v>803</v>
      </c>
      <c r="F173" s="362" t="s">
        <v>865</v>
      </c>
    </row>
    <row r="174" spans="1:6" x14ac:dyDescent="0.25">
      <c r="A174" s="359">
        <v>172</v>
      </c>
      <c r="B174" s="360" t="s">
        <v>459</v>
      </c>
      <c r="C174" s="360" t="s">
        <v>33</v>
      </c>
      <c r="D174" s="360" t="s">
        <v>34</v>
      </c>
      <c r="E174" s="361" t="s">
        <v>473</v>
      </c>
      <c r="F174" s="362" t="s">
        <v>865</v>
      </c>
    </row>
    <row r="175" spans="1:6" x14ac:dyDescent="0.25">
      <c r="A175" s="359">
        <v>173</v>
      </c>
      <c r="B175" s="360" t="s">
        <v>594</v>
      </c>
      <c r="C175" s="360" t="s">
        <v>548</v>
      </c>
      <c r="D175" s="360" t="s">
        <v>520</v>
      </c>
      <c r="E175" s="361" t="s">
        <v>595</v>
      </c>
      <c r="F175" s="362" t="s">
        <v>865</v>
      </c>
    </row>
    <row r="176" spans="1:6" x14ac:dyDescent="0.25">
      <c r="A176" s="359">
        <v>174</v>
      </c>
      <c r="B176" s="360" t="s">
        <v>714</v>
      </c>
      <c r="C176" s="360" t="s">
        <v>17</v>
      </c>
      <c r="D176" s="360" t="s">
        <v>520</v>
      </c>
      <c r="E176" s="361" t="s">
        <v>804</v>
      </c>
      <c r="F176" s="362" t="s">
        <v>865</v>
      </c>
    </row>
    <row r="177" spans="1:6" x14ac:dyDescent="0.25">
      <c r="A177" s="359">
        <v>175</v>
      </c>
      <c r="B177" s="360" t="s">
        <v>542</v>
      </c>
      <c r="C177" s="360" t="s">
        <v>40</v>
      </c>
      <c r="D177" s="360" t="s">
        <v>520</v>
      </c>
      <c r="E177" s="361" t="s">
        <v>543</v>
      </c>
      <c r="F177" s="362" t="s">
        <v>865</v>
      </c>
    </row>
    <row r="178" spans="1:6" x14ac:dyDescent="0.25">
      <c r="A178" s="359">
        <v>176</v>
      </c>
      <c r="B178" s="360" t="s">
        <v>87</v>
      </c>
      <c r="C178" s="360" t="s">
        <v>599</v>
      </c>
      <c r="D178" s="360" t="s">
        <v>14</v>
      </c>
      <c r="E178" s="361" t="s">
        <v>600</v>
      </c>
      <c r="F178" s="362" t="s">
        <v>866</v>
      </c>
    </row>
    <row r="179" spans="1:6" x14ac:dyDescent="0.25">
      <c r="A179" s="359">
        <v>177</v>
      </c>
      <c r="B179" s="360" t="s">
        <v>715</v>
      </c>
      <c r="C179" s="360" t="s">
        <v>18</v>
      </c>
      <c r="D179" s="360" t="s">
        <v>14</v>
      </c>
      <c r="E179" s="361" t="s">
        <v>805</v>
      </c>
      <c r="F179" s="362" t="s">
        <v>866</v>
      </c>
    </row>
    <row r="180" spans="1:6" x14ac:dyDescent="0.25">
      <c r="A180" s="359">
        <v>178</v>
      </c>
      <c r="B180" s="360" t="s">
        <v>481</v>
      </c>
      <c r="C180" s="360" t="s">
        <v>27</v>
      </c>
      <c r="D180" s="360" t="s">
        <v>14</v>
      </c>
      <c r="E180" s="361" t="s">
        <v>530</v>
      </c>
      <c r="F180" s="362" t="s">
        <v>866</v>
      </c>
    </row>
    <row r="181" spans="1:6" x14ac:dyDescent="0.25">
      <c r="A181" s="359">
        <v>179</v>
      </c>
      <c r="B181" s="360" t="s">
        <v>455</v>
      </c>
      <c r="C181" s="360" t="s">
        <v>46</v>
      </c>
      <c r="D181" s="360" t="s">
        <v>14</v>
      </c>
      <c r="E181" s="361" t="s">
        <v>806</v>
      </c>
      <c r="F181" s="362" t="s">
        <v>866</v>
      </c>
    </row>
    <row r="182" spans="1:6" x14ac:dyDescent="0.25">
      <c r="A182" s="359">
        <v>180</v>
      </c>
      <c r="B182" s="360" t="s">
        <v>62</v>
      </c>
      <c r="C182" s="360" t="s">
        <v>19</v>
      </c>
      <c r="D182" s="360" t="s">
        <v>14</v>
      </c>
      <c r="E182" s="361" t="s">
        <v>63</v>
      </c>
      <c r="F182" s="362" t="s">
        <v>866</v>
      </c>
    </row>
    <row r="183" spans="1:6" x14ac:dyDescent="0.25">
      <c r="A183" s="359">
        <v>181</v>
      </c>
      <c r="B183" s="360" t="s">
        <v>508</v>
      </c>
      <c r="C183" s="360" t="s">
        <v>621</v>
      </c>
      <c r="D183" s="360" t="s">
        <v>22</v>
      </c>
      <c r="E183" s="361" t="s">
        <v>807</v>
      </c>
      <c r="F183" s="362" t="s">
        <v>866</v>
      </c>
    </row>
    <row r="184" spans="1:6" x14ac:dyDescent="0.25">
      <c r="A184" s="359">
        <v>182</v>
      </c>
      <c r="B184" s="360" t="s">
        <v>716</v>
      </c>
      <c r="C184" s="360" t="s">
        <v>660</v>
      </c>
      <c r="D184" s="360" t="s">
        <v>22</v>
      </c>
      <c r="E184" s="361" t="s">
        <v>808</v>
      </c>
      <c r="F184" s="362" t="s">
        <v>866</v>
      </c>
    </row>
    <row r="185" spans="1:6" x14ac:dyDescent="0.25">
      <c r="A185" s="359">
        <v>183</v>
      </c>
      <c r="B185" s="360" t="s">
        <v>717</v>
      </c>
      <c r="C185" s="360" t="s">
        <v>15</v>
      </c>
      <c r="D185" s="360" t="s">
        <v>22</v>
      </c>
      <c r="E185" s="361" t="s">
        <v>809</v>
      </c>
      <c r="F185" s="362" t="s">
        <v>866</v>
      </c>
    </row>
    <row r="186" spans="1:6" x14ac:dyDescent="0.25">
      <c r="A186" s="359">
        <v>184</v>
      </c>
      <c r="B186" s="360" t="s">
        <v>601</v>
      </c>
      <c r="C186" s="360" t="s">
        <v>31</v>
      </c>
      <c r="D186" s="360" t="s">
        <v>757</v>
      </c>
      <c r="E186" s="361" t="s">
        <v>602</v>
      </c>
      <c r="F186" s="362" t="s">
        <v>866</v>
      </c>
    </row>
    <row r="187" spans="1:6" x14ac:dyDescent="0.25">
      <c r="A187" s="359">
        <v>185</v>
      </c>
      <c r="B187" s="360" t="s">
        <v>485</v>
      </c>
      <c r="C187" s="360" t="s">
        <v>486</v>
      </c>
      <c r="D187" s="360" t="s">
        <v>757</v>
      </c>
      <c r="E187" s="361" t="s">
        <v>487</v>
      </c>
      <c r="F187" s="362" t="s">
        <v>866</v>
      </c>
    </row>
    <row r="188" spans="1:6" x14ac:dyDescent="0.25">
      <c r="A188" s="359">
        <v>186</v>
      </c>
      <c r="B188" s="360" t="s">
        <v>718</v>
      </c>
      <c r="C188" s="360" t="s">
        <v>661</v>
      </c>
      <c r="D188" s="360" t="s">
        <v>757</v>
      </c>
      <c r="E188" s="361" t="s">
        <v>810</v>
      </c>
      <c r="F188" s="362" t="s">
        <v>866</v>
      </c>
    </row>
    <row r="189" spans="1:6" x14ac:dyDescent="0.25">
      <c r="A189" s="359">
        <v>187</v>
      </c>
      <c r="B189" s="360" t="s">
        <v>719</v>
      </c>
      <c r="C189" s="360" t="s">
        <v>19</v>
      </c>
      <c r="D189" s="360" t="s">
        <v>757</v>
      </c>
      <c r="E189" s="361" t="s">
        <v>811</v>
      </c>
      <c r="F189" s="362" t="s">
        <v>866</v>
      </c>
    </row>
    <row r="190" spans="1:6" x14ac:dyDescent="0.25">
      <c r="A190" s="359">
        <v>188</v>
      </c>
      <c r="B190" s="360" t="s">
        <v>720</v>
      </c>
      <c r="C190" s="360" t="s">
        <v>27</v>
      </c>
      <c r="D190" s="360" t="s">
        <v>757</v>
      </c>
      <c r="E190" s="361" t="s">
        <v>812</v>
      </c>
      <c r="F190" s="362" t="s">
        <v>866</v>
      </c>
    </row>
    <row r="191" spans="1:6" x14ac:dyDescent="0.25">
      <c r="A191" s="359">
        <v>189</v>
      </c>
      <c r="B191" s="360" t="s">
        <v>458</v>
      </c>
      <c r="C191" s="360" t="s">
        <v>38</v>
      </c>
      <c r="D191" s="360" t="s">
        <v>757</v>
      </c>
      <c r="E191" s="361" t="s">
        <v>472</v>
      </c>
      <c r="F191" s="362" t="s">
        <v>866</v>
      </c>
    </row>
    <row r="192" spans="1:6" x14ac:dyDescent="0.25">
      <c r="A192" s="359">
        <v>190</v>
      </c>
      <c r="B192" s="360" t="s">
        <v>461</v>
      </c>
      <c r="C192" s="360" t="s">
        <v>97</v>
      </c>
      <c r="D192" s="360" t="s">
        <v>757</v>
      </c>
      <c r="E192" s="361" t="s">
        <v>491</v>
      </c>
      <c r="F192" s="362" t="s">
        <v>866</v>
      </c>
    </row>
    <row r="193" spans="1:6" x14ac:dyDescent="0.25">
      <c r="A193" s="359">
        <v>191</v>
      </c>
      <c r="B193" s="360" t="s">
        <v>603</v>
      </c>
      <c r="C193" s="360" t="s">
        <v>537</v>
      </c>
      <c r="D193" s="360" t="s">
        <v>757</v>
      </c>
      <c r="E193" s="361" t="s">
        <v>604</v>
      </c>
      <c r="F193" s="362" t="s">
        <v>866</v>
      </c>
    </row>
    <row r="194" spans="1:6" x14ac:dyDescent="0.25">
      <c r="A194" s="359">
        <v>192</v>
      </c>
      <c r="B194" s="360" t="s">
        <v>721</v>
      </c>
      <c r="C194" s="360" t="s">
        <v>31</v>
      </c>
      <c r="D194" s="360" t="s">
        <v>79</v>
      </c>
      <c r="E194" s="361" t="s">
        <v>813</v>
      </c>
      <c r="F194" s="362" t="s">
        <v>866</v>
      </c>
    </row>
    <row r="195" spans="1:6" x14ac:dyDescent="0.25">
      <c r="A195" s="359">
        <v>193</v>
      </c>
      <c r="B195" s="360" t="s">
        <v>722</v>
      </c>
      <c r="C195" s="360" t="s">
        <v>20</v>
      </c>
      <c r="D195" s="360" t="s">
        <v>79</v>
      </c>
      <c r="E195" s="361" t="s">
        <v>814</v>
      </c>
      <c r="F195" s="362" t="s">
        <v>866</v>
      </c>
    </row>
    <row r="196" spans="1:6" x14ac:dyDescent="0.25">
      <c r="A196" s="359">
        <v>194</v>
      </c>
      <c r="B196" s="360" t="s">
        <v>540</v>
      </c>
      <c r="C196" s="360" t="s">
        <v>36</v>
      </c>
      <c r="D196" s="360" t="s">
        <v>465</v>
      </c>
      <c r="E196" s="361" t="s">
        <v>541</v>
      </c>
      <c r="F196" s="362" t="s">
        <v>866</v>
      </c>
    </row>
    <row r="197" spans="1:6" x14ac:dyDescent="0.25">
      <c r="A197" s="359">
        <v>195</v>
      </c>
      <c r="B197" s="360" t="s">
        <v>723</v>
      </c>
      <c r="C197" s="360" t="s">
        <v>537</v>
      </c>
      <c r="D197" s="360" t="s">
        <v>465</v>
      </c>
      <c r="E197" s="361" t="s">
        <v>815</v>
      </c>
      <c r="F197" s="362" t="s">
        <v>866</v>
      </c>
    </row>
    <row r="198" spans="1:6" x14ac:dyDescent="0.25">
      <c r="A198" s="359">
        <v>196</v>
      </c>
      <c r="B198" s="360" t="s">
        <v>724</v>
      </c>
      <c r="C198" s="360" t="s">
        <v>35</v>
      </c>
      <c r="D198" s="360" t="s">
        <v>68</v>
      </c>
      <c r="E198" s="361" t="s">
        <v>816</v>
      </c>
      <c r="F198" s="362" t="s">
        <v>866</v>
      </c>
    </row>
    <row r="199" spans="1:6" x14ac:dyDescent="0.25">
      <c r="A199" s="359">
        <v>197</v>
      </c>
      <c r="B199" s="360" t="s">
        <v>725</v>
      </c>
      <c r="C199" s="360" t="s">
        <v>32</v>
      </c>
      <c r="D199" s="360" t="s">
        <v>759</v>
      </c>
      <c r="E199" s="361" t="s">
        <v>817</v>
      </c>
      <c r="F199" s="362" t="s">
        <v>866</v>
      </c>
    </row>
    <row r="200" spans="1:6" x14ac:dyDescent="0.25">
      <c r="A200" s="359">
        <v>198</v>
      </c>
      <c r="B200" s="360" t="s">
        <v>726</v>
      </c>
      <c r="C200" s="360" t="s">
        <v>12</v>
      </c>
      <c r="D200" s="360" t="s">
        <v>759</v>
      </c>
      <c r="E200" s="361" t="s">
        <v>818</v>
      </c>
      <c r="F200" s="362" t="s">
        <v>866</v>
      </c>
    </row>
    <row r="201" spans="1:6" x14ac:dyDescent="0.25">
      <c r="A201" s="365"/>
      <c r="B201" s="360" t="s">
        <v>114</v>
      </c>
      <c r="C201" s="360" t="s">
        <v>633</v>
      </c>
      <c r="D201" s="360" t="s">
        <v>14</v>
      </c>
      <c r="E201" s="361" t="s">
        <v>638</v>
      </c>
      <c r="F201" s="362" t="s">
        <v>872</v>
      </c>
    </row>
    <row r="202" spans="1:6" x14ac:dyDescent="0.25">
      <c r="A202" s="365"/>
      <c r="B202" s="360" t="s">
        <v>237</v>
      </c>
      <c r="C202" s="360" t="s">
        <v>452</v>
      </c>
      <c r="D202" s="360" t="s">
        <v>624</v>
      </c>
      <c r="E202" s="361" t="s">
        <v>639</v>
      </c>
      <c r="F202" s="362" t="s">
        <v>872</v>
      </c>
    </row>
    <row r="203" spans="1:6" x14ac:dyDescent="0.25">
      <c r="A203" s="365"/>
      <c r="B203" s="360" t="s">
        <v>756</v>
      </c>
      <c r="C203" s="360" t="s">
        <v>681</v>
      </c>
      <c r="D203" s="360" t="s">
        <v>624</v>
      </c>
      <c r="E203" s="361" t="s">
        <v>863</v>
      </c>
      <c r="F203" s="362" t="s">
        <v>872</v>
      </c>
    </row>
    <row r="204" spans="1:6" x14ac:dyDescent="0.25">
      <c r="A204" s="351"/>
    </row>
    <row r="205" spans="1:6" x14ac:dyDescent="0.25">
      <c r="A205" s="351"/>
    </row>
    <row r="206" spans="1:6" x14ac:dyDescent="0.25">
      <c r="A206" s="351"/>
    </row>
    <row r="207" spans="1:6" x14ac:dyDescent="0.25">
      <c r="A207" s="351"/>
    </row>
    <row r="208" spans="1:6" x14ac:dyDescent="0.25">
      <c r="A208" s="351"/>
    </row>
    <row r="209" spans="1:1" x14ac:dyDescent="0.25">
      <c r="A209" s="351"/>
    </row>
    <row r="210" spans="1:1" x14ac:dyDescent="0.25">
      <c r="A210" s="351"/>
    </row>
    <row r="211" spans="1:1" x14ac:dyDescent="0.25">
      <c r="A211" s="351"/>
    </row>
    <row r="212" spans="1:1" x14ac:dyDescent="0.25">
      <c r="A212" s="351"/>
    </row>
    <row r="213" spans="1:1" x14ac:dyDescent="0.25">
      <c r="A213" s="351"/>
    </row>
    <row r="214" spans="1:1" x14ac:dyDescent="0.25">
      <c r="A214" s="351"/>
    </row>
    <row r="215" spans="1:1" x14ac:dyDescent="0.25">
      <c r="A215" s="351"/>
    </row>
    <row r="216" spans="1:1" x14ac:dyDescent="0.25">
      <c r="A216" s="351"/>
    </row>
    <row r="217" spans="1:1" x14ac:dyDescent="0.25">
      <c r="A217" s="351"/>
    </row>
    <row r="218" spans="1:1" x14ac:dyDescent="0.25">
      <c r="A218" s="351"/>
    </row>
    <row r="219" spans="1:1" x14ac:dyDescent="0.25">
      <c r="A219" s="351"/>
    </row>
    <row r="220" spans="1:1" x14ac:dyDescent="0.25">
      <c r="A220" s="351"/>
    </row>
    <row r="221" spans="1:1" x14ac:dyDescent="0.25">
      <c r="A221" s="351"/>
    </row>
    <row r="222" spans="1:1" x14ac:dyDescent="0.25">
      <c r="A222" s="351"/>
    </row>
    <row r="223" spans="1:1" x14ac:dyDescent="0.25">
      <c r="A223" s="351"/>
    </row>
    <row r="224" spans="1:1" x14ac:dyDescent="0.25">
      <c r="A224" s="351"/>
    </row>
    <row r="225" spans="1:1" x14ac:dyDescent="0.25">
      <c r="A225" s="351"/>
    </row>
    <row r="226" spans="1:1" x14ac:dyDescent="0.25">
      <c r="A226" s="351"/>
    </row>
    <row r="227" spans="1:1" x14ac:dyDescent="0.25">
      <c r="A227" s="351"/>
    </row>
    <row r="228" spans="1:1" x14ac:dyDescent="0.25">
      <c r="A228" s="351"/>
    </row>
    <row r="229" spans="1:1" x14ac:dyDescent="0.25">
      <c r="A229" s="351"/>
    </row>
    <row r="230" spans="1:1" x14ac:dyDescent="0.25">
      <c r="A230" s="351"/>
    </row>
    <row r="231" spans="1:1" x14ac:dyDescent="0.25">
      <c r="A231" s="351"/>
    </row>
    <row r="232" spans="1:1" x14ac:dyDescent="0.25">
      <c r="A232" s="351"/>
    </row>
    <row r="233" spans="1:1" x14ac:dyDescent="0.25">
      <c r="A233" s="351"/>
    </row>
    <row r="234" spans="1:1" x14ac:dyDescent="0.25">
      <c r="A234" s="351"/>
    </row>
    <row r="235" spans="1:1" x14ac:dyDescent="0.25">
      <c r="A235" s="351"/>
    </row>
    <row r="236" spans="1:1" x14ac:dyDescent="0.25">
      <c r="A236" s="351"/>
    </row>
    <row r="237" spans="1:1" x14ac:dyDescent="0.25">
      <c r="A237" s="351"/>
    </row>
    <row r="238" spans="1:1" x14ac:dyDescent="0.25">
      <c r="A238" s="351"/>
    </row>
    <row r="239" spans="1:1" x14ac:dyDescent="0.25">
      <c r="A239" s="351"/>
    </row>
    <row r="240" spans="1:1" x14ac:dyDescent="0.25">
      <c r="A240" s="351"/>
    </row>
    <row r="241" spans="1:1" x14ac:dyDescent="0.25">
      <c r="A241" s="351"/>
    </row>
    <row r="242" spans="1:1" x14ac:dyDescent="0.25">
      <c r="A242" s="351"/>
    </row>
    <row r="243" spans="1:1" x14ac:dyDescent="0.25">
      <c r="A243" s="351"/>
    </row>
    <row r="244" spans="1:1" x14ac:dyDescent="0.25">
      <c r="A244" s="351"/>
    </row>
    <row r="245" spans="1:1" x14ac:dyDescent="0.25">
      <c r="A245" s="351"/>
    </row>
    <row r="246" spans="1:1" x14ac:dyDescent="0.25">
      <c r="A246" s="351"/>
    </row>
    <row r="247" spans="1:1" x14ac:dyDescent="0.25">
      <c r="A247" s="351"/>
    </row>
    <row r="248" spans="1:1" x14ac:dyDescent="0.25">
      <c r="A248" s="351"/>
    </row>
    <row r="249" spans="1:1" x14ac:dyDescent="0.25">
      <c r="A249" s="351"/>
    </row>
    <row r="250" spans="1:1" x14ac:dyDescent="0.25">
      <c r="A250" s="351"/>
    </row>
    <row r="251" spans="1:1" x14ac:dyDescent="0.25">
      <c r="A251" s="351"/>
    </row>
    <row r="252" spans="1:1" x14ac:dyDescent="0.25">
      <c r="A252" s="351"/>
    </row>
    <row r="253" spans="1:1" x14ac:dyDescent="0.25">
      <c r="A253" s="351"/>
    </row>
    <row r="254" spans="1:1" x14ac:dyDescent="0.25">
      <c r="A254" s="351"/>
    </row>
    <row r="255" spans="1:1" x14ac:dyDescent="0.25">
      <c r="A255" s="351"/>
    </row>
    <row r="256" spans="1:1" x14ac:dyDescent="0.25">
      <c r="A256" s="351"/>
    </row>
    <row r="257" spans="1:1" x14ac:dyDescent="0.25">
      <c r="A257" s="351"/>
    </row>
    <row r="258" spans="1:1" x14ac:dyDescent="0.25">
      <c r="A258" s="351"/>
    </row>
    <row r="259" spans="1:1" x14ac:dyDescent="0.25">
      <c r="A259" s="351"/>
    </row>
    <row r="260" spans="1:1" x14ac:dyDescent="0.25">
      <c r="A260" s="351"/>
    </row>
    <row r="261" spans="1:1" x14ac:dyDescent="0.25">
      <c r="A261" s="351"/>
    </row>
    <row r="262" spans="1:1" x14ac:dyDescent="0.25">
      <c r="A262" s="351"/>
    </row>
    <row r="263" spans="1:1" x14ac:dyDescent="0.25">
      <c r="A263" s="351"/>
    </row>
    <row r="264" spans="1:1" x14ac:dyDescent="0.25">
      <c r="A264" s="351"/>
    </row>
    <row r="265" spans="1:1" x14ac:dyDescent="0.25">
      <c r="A265" s="351"/>
    </row>
    <row r="266" spans="1:1" x14ac:dyDescent="0.25">
      <c r="A266" s="351"/>
    </row>
    <row r="267" spans="1:1" x14ac:dyDescent="0.25">
      <c r="A267" s="351"/>
    </row>
    <row r="268" spans="1:1" x14ac:dyDescent="0.25">
      <c r="A268" s="351"/>
    </row>
    <row r="269" spans="1:1" x14ac:dyDescent="0.25">
      <c r="A269" s="351"/>
    </row>
    <row r="270" spans="1:1" x14ac:dyDescent="0.25">
      <c r="A270" s="351"/>
    </row>
    <row r="271" spans="1:1" x14ac:dyDescent="0.25">
      <c r="A271" s="351"/>
    </row>
    <row r="272" spans="1:1" x14ac:dyDescent="0.25">
      <c r="A272" s="351"/>
    </row>
    <row r="273" spans="1:1" x14ac:dyDescent="0.25">
      <c r="A273" s="351"/>
    </row>
  </sheetData>
  <autoFilter ref="A1:W203"/>
  <sortState ref="A3:F203">
    <sortCondition ref="A3:A203"/>
  </sortState>
  <pageMargins left="0.51181102362204722" right="0.51181102362204722" top="0.55118110236220474" bottom="0.55118110236220474" header="0.31496062992125984" footer="0.31496062992125984"/>
  <pageSetup paperSize="9" scale="71" fitToHeight="0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4" zoomScaleNormal="100" workbookViewId="0">
      <selection activeCell="H100" sqref="H100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opLeftCell="A31" zoomScaleNormal="100" zoomScalePageLayoutView="70" workbookViewId="0">
      <selection activeCell="H46" sqref="H46"/>
    </sheetView>
  </sheetViews>
  <sheetFormatPr defaultColWidth="9.140625" defaultRowHeight="15" x14ac:dyDescent="0.25"/>
  <cols>
    <col min="1" max="1" width="9.140625" style="8" customWidth="1"/>
    <col min="2" max="2" width="8.140625" style="8" customWidth="1"/>
    <col min="3" max="3" width="20" style="8" customWidth="1"/>
    <col min="4" max="4" width="10.7109375" style="8" customWidth="1"/>
    <col min="5" max="5" width="28.5703125" style="63" customWidth="1"/>
    <col min="6" max="6" width="14.28515625" style="8" customWidth="1"/>
    <col min="7" max="7" width="9.5703125" style="8" customWidth="1"/>
    <col min="8" max="8" width="4.7109375" style="8" customWidth="1"/>
    <col min="9" max="9" width="9.140625" style="8" customWidth="1"/>
    <col min="10" max="10" width="8.140625" style="8" customWidth="1"/>
    <col min="11" max="11" width="20" style="8" customWidth="1"/>
    <col min="12" max="12" width="10.7109375" style="8" customWidth="1"/>
    <col min="13" max="13" width="28.5703125" style="8" customWidth="1"/>
    <col min="14" max="14" width="14.28515625" style="8" customWidth="1"/>
  </cols>
  <sheetData>
    <row r="1" spans="1:14" ht="28.5" customHeight="1" x14ac:dyDescent="0.4">
      <c r="A1" s="388" t="s">
        <v>55</v>
      </c>
      <c r="B1" s="388"/>
      <c r="C1" s="388"/>
      <c r="D1" s="388"/>
      <c r="E1" s="388"/>
      <c r="F1" s="388"/>
      <c r="G1" s="388"/>
      <c r="H1" s="389" t="s">
        <v>58</v>
      </c>
      <c r="I1" s="389"/>
      <c r="J1" s="389"/>
      <c r="K1" s="389"/>
      <c r="L1" s="389"/>
      <c r="M1" s="389"/>
      <c r="N1" s="389"/>
    </row>
    <row r="2" spans="1:14" ht="18.75" x14ac:dyDescent="0.25">
      <c r="A2" s="126" t="s">
        <v>440</v>
      </c>
      <c r="B2" s="126"/>
      <c r="C2" s="4"/>
      <c r="D2" s="7"/>
      <c r="E2" s="62"/>
      <c r="F2" s="7"/>
      <c r="G2" s="7"/>
      <c r="H2" s="77" t="s">
        <v>440</v>
      </c>
      <c r="I2" s="77"/>
      <c r="J2" s="4"/>
      <c r="K2" s="7"/>
      <c r="L2" s="7"/>
      <c r="M2" s="7"/>
    </row>
    <row r="3" spans="1:14" ht="18.75" x14ac:dyDescent="0.25">
      <c r="C3" s="4"/>
      <c r="D3" s="134"/>
      <c r="E3" s="25"/>
      <c r="F3" s="134"/>
      <c r="G3" s="134"/>
      <c r="H3" s="134"/>
      <c r="I3" s="134"/>
      <c r="J3" s="4"/>
      <c r="K3" s="134"/>
      <c r="L3" s="7"/>
      <c r="M3" s="7"/>
    </row>
    <row r="4" spans="1:14" x14ac:dyDescent="0.25">
      <c r="A4" s="80" t="s">
        <v>442</v>
      </c>
      <c r="B4" s="80"/>
      <c r="C4" s="11"/>
      <c r="D4" s="10"/>
      <c r="E4" s="62"/>
      <c r="F4" s="7"/>
      <c r="G4" s="7"/>
      <c r="H4" s="80" t="s">
        <v>442</v>
      </c>
      <c r="I4" s="9"/>
      <c r="J4" s="11"/>
      <c r="K4" s="10"/>
      <c r="L4" s="7"/>
      <c r="M4" s="7"/>
    </row>
    <row r="5" spans="1:14" x14ac:dyDescent="0.25">
      <c r="A5" s="386"/>
      <c r="B5" s="386"/>
      <c r="C5" s="81"/>
      <c r="D5" s="82"/>
    </row>
    <row r="6" spans="1:14" ht="15.75" thickBot="1" x14ac:dyDescent="0.3"/>
    <row r="7" spans="1:14" ht="15.75" thickBot="1" x14ac:dyDescent="0.3">
      <c r="A7" s="27" t="s">
        <v>0</v>
      </c>
      <c r="B7" s="28" t="s">
        <v>1</v>
      </c>
      <c r="C7" s="28" t="s">
        <v>8</v>
      </c>
      <c r="D7" s="28" t="s">
        <v>7</v>
      </c>
      <c r="E7" s="50" t="s">
        <v>9</v>
      </c>
      <c r="F7" s="28" t="s">
        <v>59</v>
      </c>
      <c r="G7" s="83" t="s">
        <v>3</v>
      </c>
      <c r="I7" s="27" t="s">
        <v>57</v>
      </c>
      <c r="J7" s="28" t="s">
        <v>1</v>
      </c>
      <c r="K7" s="52" t="s">
        <v>8</v>
      </c>
      <c r="L7" s="52" t="s">
        <v>7</v>
      </c>
      <c r="M7" s="52" t="s">
        <v>9</v>
      </c>
      <c r="N7" s="53" t="s">
        <v>59</v>
      </c>
    </row>
    <row r="8" spans="1:14" x14ac:dyDescent="0.25">
      <c r="A8" s="29">
        <v>1</v>
      </c>
      <c r="B8" s="30"/>
      <c r="C8" s="87" t="e">
        <f>VLOOKUP(B8,$J$8:$N$90,2,0)</f>
        <v>#N/A</v>
      </c>
      <c r="D8" s="87" t="e">
        <f>VLOOKUP(B8,$J$8:$N$90,3,0)</f>
        <v>#N/A</v>
      </c>
      <c r="E8" s="87" t="e">
        <f>VLOOKUP(B8,$J$8:$N$90,4,0)</f>
        <v>#N/A</v>
      </c>
      <c r="F8" s="122" t="e">
        <f>VLOOKUP(B8,$J$8:$N$90,5,0)</f>
        <v>#N/A</v>
      </c>
      <c r="G8" s="265">
        <v>0.25486111111111109</v>
      </c>
      <c r="I8" s="235">
        <v>1</v>
      </c>
      <c r="J8" s="230"/>
      <c r="K8" s="239"/>
      <c r="L8" s="239"/>
      <c r="M8" s="240"/>
      <c r="N8" s="241"/>
    </row>
    <row r="9" spans="1:14" x14ac:dyDescent="0.25">
      <c r="A9" s="14">
        <v>2</v>
      </c>
      <c r="B9" s="12"/>
      <c r="C9" s="87" t="e">
        <f t="shared" ref="C9:C18" si="0">VLOOKUP(B9,$J$8:$N$90,2,0)</f>
        <v>#N/A</v>
      </c>
      <c r="D9" s="87" t="e">
        <f t="shared" ref="D9:D18" si="1">VLOOKUP(B9,$J$8:$N$90,3,0)</f>
        <v>#N/A</v>
      </c>
      <c r="E9" s="87" t="e">
        <f t="shared" ref="E9:E18" si="2">VLOOKUP(B9,$J$8:$N$90,4,0)</f>
        <v>#N/A</v>
      </c>
      <c r="F9" s="122" t="e">
        <f t="shared" ref="F9:F18" si="3">VLOOKUP(B9,$J$8:$N$90,5,0)</f>
        <v>#N/A</v>
      </c>
      <c r="G9" s="266">
        <v>0.2590277777777778</v>
      </c>
      <c r="I9" s="55">
        <v>2</v>
      </c>
      <c r="J9" s="57"/>
      <c r="K9" s="242"/>
      <c r="L9" s="242"/>
      <c r="M9" s="243"/>
      <c r="N9" s="244"/>
    </row>
    <row r="10" spans="1:14" x14ac:dyDescent="0.25">
      <c r="A10" s="14">
        <v>3</v>
      </c>
      <c r="B10" s="12"/>
      <c r="C10" s="87" t="e">
        <f t="shared" si="0"/>
        <v>#N/A</v>
      </c>
      <c r="D10" s="87" t="e">
        <f t="shared" si="1"/>
        <v>#N/A</v>
      </c>
      <c r="E10" s="87" t="e">
        <f t="shared" si="2"/>
        <v>#N/A</v>
      </c>
      <c r="F10" s="122" t="e">
        <f t="shared" si="3"/>
        <v>#N/A</v>
      </c>
      <c r="G10" s="266">
        <v>0.2590277777777778</v>
      </c>
      <c r="I10" s="55">
        <v>3</v>
      </c>
      <c r="J10" s="57"/>
      <c r="K10" s="242"/>
      <c r="L10" s="242"/>
      <c r="M10" s="243"/>
      <c r="N10" s="244"/>
    </row>
    <row r="11" spans="1:14" x14ac:dyDescent="0.25">
      <c r="A11" s="14">
        <v>4</v>
      </c>
      <c r="B11" s="12"/>
      <c r="C11" s="87" t="e">
        <f t="shared" si="0"/>
        <v>#N/A</v>
      </c>
      <c r="D11" s="87" t="e">
        <f t="shared" si="1"/>
        <v>#N/A</v>
      </c>
      <c r="E11" s="87" t="e">
        <f t="shared" si="2"/>
        <v>#N/A</v>
      </c>
      <c r="F11" s="122" t="e">
        <f t="shared" si="3"/>
        <v>#N/A</v>
      </c>
      <c r="G11" s="266">
        <v>0.26597222222222222</v>
      </c>
      <c r="I11" s="55">
        <v>4</v>
      </c>
      <c r="J11" s="57"/>
      <c r="K11" s="242"/>
      <c r="L11" s="242"/>
      <c r="M11" s="243"/>
      <c r="N11" s="244"/>
    </row>
    <row r="12" spans="1:14" x14ac:dyDescent="0.25">
      <c r="A12" s="14">
        <v>5</v>
      </c>
      <c r="B12" s="12"/>
      <c r="C12" s="87" t="e">
        <f t="shared" si="0"/>
        <v>#N/A</v>
      </c>
      <c r="D12" s="87" t="e">
        <f t="shared" si="1"/>
        <v>#N/A</v>
      </c>
      <c r="E12" s="87" t="e">
        <f t="shared" si="2"/>
        <v>#N/A</v>
      </c>
      <c r="F12" s="122" t="e">
        <f t="shared" si="3"/>
        <v>#N/A</v>
      </c>
      <c r="G12" s="266">
        <v>0.31319444444444444</v>
      </c>
      <c r="I12" s="55">
        <v>5</v>
      </c>
      <c r="J12" s="57"/>
      <c r="K12" s="242"/>
      <c r="L12" s="242"/>
      <c r="M12" s="243"/>
      <c r="N12" s="244"/>
    </row>
    <row r="13" spans="1:14" x14ac:dyDescent="0.25">
      <c r="A13" s="14">
        <v>6</v>
      </c>
      <c r="B13" s="12"/>
      <c r="C13" s="87" t="e">
        <f t="shared" si="0"/>
        <v>#N/A</v>
      </c>
      <c r="D13" s="87" t="e">
        <f t="shared" si="1"/>
        <v>#N/A</v>
      </c>
      <c r="E13" s="87" t="e">
        <f t="shared" si="2"/>
        <v>#N/A</v>
      </c>
      <c r="F13" s="122" t="e">
        <f t="shared" si="3"/>
        <v>#N/A</v>
      </c>
      <c r="G13" s="266">
        <v>0.31319444444444444</v>
      </c>
      <c r="I13" s="55">
        <v>6</v>
      </c>
      <c r="J13" s="57"/>
      <c r="K13" s="242"/>
      <c r="L13" s="242"/>
      <c r="M13" s="243"/>
      <c r="N13" s="244"/>
    </row>
    <row r="14" spans="1:14" x14ac:dyDescent="0.25">
      <c r="A14" s="14">
        <v>7</v>
      </c>
      <c r="B14" s="12"/>
      <c r="C14" s="87" t="e">
        <f t="shared" si="0"/>
        <v>#N/A</v>
      </c>
      <c r="D14" s="87" t="e">
        <f t="shared" si="1"/>
        <v>#N/A</v>
      </c>
      <c r="E14" s="87" t="e">
        <f t="shared" si="2"/>
        <v>#N/A</v>
      </c>
      <c r="F14" s="122" t="e">
        <f t="shared" si="3"/>
        <v>#N/A</v>
      </c>
      <c r="G14" s="266">
        <v>0.32361111111111113</v>
      </c>
      <c r="I14" s="55">
        <v>7</v>
      </c>
      <c r="J14" s="57"/>
      <c r="K14" s="242"/>
      <c r="L14" s="242"/>
      <c r="M14" s="243"/>
      <c r="N14" s="244"/>
    </row>
    <row r="15" spans="1:14" x14ac:dyDescent="0.25">
      <c r="A15" s="14">
        <v>8</v>
      </c>
      <c r="B15" s="12"/>
      <c r="C15" s="87" t="e">
        <f t="shared" si="0"/>
        <v>#N/A</v>
      </c>
      <c r="D15" s="87" t="e">
        <f t="shared" si="1"/>
        <v>#N/A</v>
      </c>
      <c r="E15" s="87" t="e">
        <f t="shared" si="2"/>
        <v>#N/A</v>
      </c>
      <c r="F15" s="122" t="e">
        <f t="shared" si="3"/>
        <v>#N/A</v>
      </c>
      <c r="G15" s="266">
        <v>0.32361111111111113</v>
      </c>
      <c r="I15" s="55">
        <v>8</v>
      </c>
      <c r="J15" s="57"/>
      <c r="K15" s="242"/>
      <c r="L15" s="242"/>
      <c r="M15" s="243"/>
      <c r="N15" s="244"/>
    </row>
    <row r="16" spans="1:14" x14ac:dyDescent="0.25">
      <c r="A16" s="14">
        <v>9</v>
      </c>
      <c r="B16" s="12"/>
      <c r="C16" s="87" t="e">
        <f t="shared" si="0"/>
        <v>#N/A</v>
      </c>
      <c r="D16" s="87" t="e">
        <f t="shared" si="1"/>
        <v>#N/A</v>
      </c>
      <c r="E16" s="87" t="e">
        <f t="shared" si="2"/>
        <v>#N/A</v>
      </c>
      <c r="F16" s="122" t="e">
        <f t="shared" si="3"/>
        <v>#N/A</v>
      </c>
      <c r="G16" s="266">
        <v>0.32361111111111113</v>
      </c>
      <c r="I16" s="55">
        <v>9</v>
      </c>
      <c r="J16" s="57"/>
      <c r="K16" s="242"/>
      <c r="L16" s="242"/>
      <c r="M16" s="243"/>
      <c r="N16" s="244"/>
    </row>
    <row r="17" spans="1:14" x14ac:dyDescent="0.25">
      <c r="A17" s="14">
        <v>10</v>
      </c>
      <c r="B17" s="12"/>
      <c r="C17" s="87" t="e">
        <f t="shared" si="0"/>
        <v>#N/A</v>
      </c>
      <c r="D17" s="87" t="e">
        <f t="shared" si="1"/>
        <v>#N/A</v>
      </c>
      <c r="E17" s="87" t="e">
        <f t="shared" si="2"/>
        <v>#N/A</v>
      </c>
      <c r="F17" s="122" t="e">
        <f t="shared" si="3"/>
        <v>#N/A</v>
      </c>
      <c r="G17" s="266">
        <v>0.33055555555555555</v>
      </c>
      <c r="I17" s="55">
        <v>10</v>
      </c>
      <c r="J17" s="57"/>
      <c r="K17" s="246"/>
      <c r="L17" s="246"/>
      <c r="M17" s="247"/>
      <c r="N17" s="248"/>
    </row>
    <row r="18" spans="1:14" ht="15.75" thickBot="1" x14ac:dyDescent="0.3">
      <c r="A18" s="68">
        <v>11</v>
      </c>
      <c r="B18" s="121"/>
      <c r="C18" s="110" t="e">
        <f t="shared" si="0"/>
        <v>#N/A</v>
      </c>
      <c r="D18" s="110" t="e">
        <f t="shared" si="1"/>
        <v>#N/A</v>
      </c>
      <c r="E18" s="110" t="e">
        <f t="shared" si="2"/>
        <v>#N/A</v>
      </c>
      <c r="F18" s="236" t="e">
        <f t="shared" si="3"/>
        <v>#N/A</v>
      </c>
      <c r="G18" s="267">
        <v>0.26458333333333334</v>
      </c>
      <c r="I18" s="245">
        <v>11</v>
      </c>
      <c r="J18" s="231"/>
      <c r="K18" s="95"/>
      <c r="L18" s="95"/>
      <c r="M18" s="250"/>
      <c r="N18" s="249"/>
    </row>
    <row r="19" spans="1:14" ht="15.75" thickBot="1" x14ac:dyDescent="0.3">
      <c r="A19" s="269">
        <v>12</v>
      </c>
      <c r="B19" s="270"/>
      <c r="C19" s="95" t="e">
        <f t="shared" ref="C19" si="4">VLOOKUP(B19,$J$8:$N$90,2,0)</f>
        <v>#N/A</v>
      </c>
      <c r="D19" s="95" t="e">
        <f t="shared" ref="D19" si="5">VLOOKUP(B19,$J$8:$N$90,3,0)</f>
        <v>#N/A</v>
      </c>
      <c r="E19" s="95" t="e">
        <f t="shared" ref="E19" si="6">VLOOKUP(B19,$J$8:$N$90,4,0)</f>
        <v>#N/A</v>
      </c>
      <c r="F19" s="129" t="e">
        <f t="shared" ref="F19" si="7">VLOOKUP(B19,$J$8:$N$90,5,0)</f>
        <v>#N/A</v>
      </c>
      <c r="G19" s="271" t="s">
        <v>522</v>
      </c>
      <c r="I19" s="258"/>
      <c r="J19" s="55"/>
      <c r="K19" s="242"/>
      <c r="L19" s="242"/>
      <c r="M19" s="256"/>
    </row>
    <row r="20" spans="1:14" x14ac:dyDescent="0.25">
      <c r="A20" s="23"/>
      <c r="B20" s="125"/>
      <c r="C20" s="42"/>
      <c r="D20" s="42"/>
      <c r="E20" s="59"/>
      <c r="F20" s="42"/>
      <c r="G20" s="23"/>
      <c r="I20" s="56"/>
    </row>
    <row r="21" spans="1:14" x14ac:dyDescent="0.25">
      <c r="A21" s="23"/>
      <c r="B21" s="125"/>
      <c r="C21" s="42"/>
      <c r="D21" s="42"/>
      <c r="E21" s="59"/>
      <c r="F21" s="42"/>
      <c r="G21" s="23"/>
      <c r="I21" s="56"/>
    </row>
    <row r="22" spans="1:14" x14ac:dyDescent="0.25">
      <c r="A22" s="23"/>
      <c r="B22" s="125"/>
      <c r="C22" s="42"/>
      <c r="D22" s="42"/>
      <c r="E22" s="59"/>
      <c r="F22" s="42"/>
      <c r="G22" s="23"/>
      <c r="I22" s="56"/>
    </row>
    <row r="23" spans="1:14" x14ac:dyDescent="0.25">
      <c r="A23" s="23"/>
      <c r="B23" s="125"/>
      <c r="C23" s="42"/>
      <c r="D23" s="42"/>
      <c r="E23" s="59"/>
      <c r="F23" s="42"/>
      <c r="G23" s="23"/>
      <c r="I23" s="56"/>
      <c r="J23" s="56"/>
      <c r="K23" s="42"/>
      <c r="L23" s="42"/>
      <c r="M23" s="26"/>
      <c r="N23" s="26"/>
    </row>
    <row r="24" spans="1:14" x14ac:dyDescent="0.25">
      <c r="A24" s="23"/>
      <c r="B24" s="125"/>
      <c r="C24" s="42"/>
      <c r="D24" s="42"/>
      <c r="E24" s="59"/>
      <c r="F24" s="42"/>
      <c r="G24" s="23"/>
      <c r="I24" s="56"/>
      <c r="J24" s="56"/>
      <c r="K24" s="26"/>
      <c r="L24" s="26"/>
      <c r="M24" s="26"/>
      <c r="N24" s="26"/>
    </row>
    <row r="25" spans="1:14" x14ac:dyDescent="0.25">
      <c r="A25" s="23"/>
      <c r="B25" s="125"/>
      <c r="C25" s="42"/>
      <c r="D25" s="42"/>
      <c r="E25" s="59"/>
      <c r="F25" s="8" t="s">
        <v>6</v>
      </c>
      <c r="G25" s="23"/>
      <c r="I25" s="56"/>
      <c r="J25" s="56"/>
      <c r="K25" s="26"/>
      <c r="L25" s="26"/>
      <c r="M25" s="26"/>
      <c r="N25" s="26"/>
    </row>
    <row r="26" spans="1:14" x14ac:dyDescent="0.25">
      <c r="A26" s="23"/>
      <c r="B26" s="125"/>
      <c r="C26" s="42"/>
      <c r="D26" s="42"/>
      <c r="E26" s="59"/>
      <c r="F26" s="42"/>
      <c r="G26" s="23"/>
      <c r="I26" s="56"/>
      <c r="J26" s="56"/>
      <c r="K26" s="42"/>
      <c r="L26" s="42"/>
      <c r="M26" s="26"/>
      <c r="N26" s="26"/>
    </row>
    <row r="27" spans="1:14" x14ac:dyDescent="0.25">
      <c r="A27" s="23"/>
      <c r="B27" s="125"/>
      <c r="C27" s="42"/>
      <c r="D27" s="42"/>
      <c r="E27" s="59"/>
      <c r="F27" s="42"/>
      <c r="G27" s="23"/>
      <c r="I27" s="56"/>
      <c r="J27" s="56"/>
      <c r="K27" s="26"/>
      <c r="L27" s="26"/>
      <c r="M27" s="26"/>
      <c r="N27" s="26"/>
    </row>
    <row r="28" spans="1:14" x14ac:dyDescent="0.25">
      <c r="A28" s="23"/>
      <c r="B28" s="125"/>
      <c r="C28" s="42"/>
      <c r="D28" s="42"/>
      <c r="E28" s="59"/>
      <c r="F28" s="42"/>
      <c r="G28" s="23"/>
      <c r="I28" s="56"/>
      <c r="J28" s="56"/>
      <c r="K28" s="42"/>
      <c r="L28" s="42"/>
      <c r="M28" s="26"/>
      <c r="N28" s="26"/>
    </row>
    <row r="29" spans="1:14" x14ac:dyDescent="0.25">
      <c r="A29" s="23"/>
      <c r="B29" s="125"/>
      <c r="C29" s="42"/>
      <c r="D29" s="42"/>
      <c r="E29" s="59"/>
      <c r="F29" s="42"/>
      <c r="G29" s="23"/>
      <c r="I29" s="56"/>
      <c r="J29" s="56"/>
      <c r="K29" s="42"/>
      <c r="L29" s="42"/>
      <c r="M29" s="26"/>
      <c r="N29" s="26"/>
    </row>
    <row r="45" spans="1:14" ht="28.5" x14ac:dyDescent="0.4">
      <c r="A45" s="388" t="s">
        <v>55</v>
      </c>
      <c r="B45" s="388"/>
      <c r="C45" s="388"/>
      <c r="D45" s="388"/>
      <c r="E45" s="388"/>
      <c r="F45" s="388"/>
      <c r="G45" s="388"/>
      <c r="H45" s="389" t="s">
        <v>58</v>
      </c>
      <c r="I45" s="389"/>
      <c r="J45" s="389"/>
      <c r="K45" s="389"/>
      <c r="L45" s="389"/>
      <c r="M45" s="389"/>
      <c r="N45" s="389"/>
    </row>
    <row r="46" spans="1:14" ht="18.75" x14ac:dyDescent="0.25">
      <c r="A46" s="126" t="s">
        <v>439</v>
      </c>
      <c r="B46" s="126"/>
      <c r="C46" s="4"/>
      <c r="H46" s="77" t="s">
        <v>439</v>
      </c>
      <c r="I46" s="77"/>
      <c r="J46" s="4"/>
      <c r="K46" s="7"/>
      <c r="L46" s="7"/>
      <c r="M46" s="7"/>
    </row>
    <row r="47" spans="1:14" x14ac:dyDescent="0.25">
      <c r="H47" s="7"/>
      <c r="I47" s="62"/>
      <c r="J47" s="63"/>
      <c r="K47" s="7"/>
      <c r="L47" s="7"/>
      <c r="M47" s="7"/>
    </row>
    <row r="48" spans="1:14" x14ac:dyDescent="0.25">
      <c r="A48" s="80" t="s">
        <v>442</v>
      </c>
      <c r="B48" s="80"/>
      <c r="C48" s="81"/>
      <c r="D48" s="82"/>
      <c r="H48" s="80" t="s">
        <v>442</v>
      </c>
      <c r="I48" s="80"/>
      <c r="J48" s="81"/>
      <c r="K48" s="82"/>
    </row>
    <row r="49" spans="1:14" ht="15.75" thickBot="1" x14ac:dyDescent="0.3">
      <c r="A49" s="61"/>
      <c r="B49" s="61"/>
      <c r="C49" s="81"/>
      <c r="D49" s="82"/>
      <c r="I49" s="61"/>
      <c r="J49" s="81"/>
      <c r="K49" s="82"/>
    </row>
    <row r="50" spans="1:14" ht="15.75" thickBot="1" x14ac:dyDescent="0.3">
      <c r="A50" s="27" t="s">
        <v>0</v>
      </c>
      <c r="B50" s="28" t="s">
        <v>1</v>
      </c>
      <c r="C50" s="28" t="s">
        <v>8</v>
      </c>
      <c r="D50" s="28" t="s">
        <v>7</v>
      </c>
      <c r="E50" s="50" t="s">
        <v>9</v>
      </c>
      <c r="F50" s="28" t="s">
        <v>59</v>
      </c>
      <c r="G50" s="83" t="s">
        <v>3</v>
      </c>
      <c r="I50" s="27" t="s">
        <v>57</v>
      </c>
      <c r="J50" s="28" t="s">
        <v>1</v>
      </c>
      <c r="K50" s="52" t="s">
        <v>8</v>
      </c>
      <c r="L50" s="52" t="s">
        <v>7</v>
      </c>
      <c r="M50" s="52" t="s">
        <v>9</v>
      </c>
      <c r="N50" s="53" t="s">
        <v>59</v>
      </c>
    </row>
    <row r="51" spans="1:14" x14ac:dyDescent="0.25">
      <c r="A51" s="29">
        <v>1</v>
      </c>
      <c r="B51" s="30"/>
      <c r="C51" s="87" t="e">
        <f>VLOOKUP(B51,$J$8:$N$90,2,0)</f>
        <v>#N/A</v>
      </c>
      <c r="D51" s="87" t="e">
        <f>VLOOKUP(B51,$J$8:$N$90,3,0)</f>
        <v>#N/A</v>
      </c>
      <c r="E51" s="87" t="e">
        <f>VLOOKUP(B51,$J$8:$N$90,4,0)</f>
        <v>#N/A</v>
      </c>
      <c r="F51" s="122" t="e">
        <f>VLOOKUP(B51,$J$8:$N$90,5,0)</f>
        <v>#N/A</v>
      </c>
      <c r="G51" s="265">
        <v>0.2590277777777778</v>
      </c>
      <c r="I51" s="29">
        <v>1</v>
      </c>
      <c r="J51" s="30"/>
      <c r="K51" s="239"/>
      <c r="L51" s="239"/>
      <c r="M51" s="240"/>
      <c r="N51" s="241"/>
    </row>
    <row r="52" spans="1:14" x14ac:dyDescent="0.25">
      <c r="A52" s="14">
        <v>2</v>
      </c>
      <c r="B52" s="15"/>
      <c r="C52" s="87" t="e">
        <f t="shared" ref="C52:C55" si="8">VLOOKUP(B52,$J$8:$N$90,2,0)</f>
        <v>#N/A</v>
      </c>
      <c r="D52" s="87" t="e">
        <f t="shared" ref="D52:D56" si="9">VLOOKUP(B52,$J$8:$N$90,3,0)</f>
        <v>#N/A</v>
      </c>
      <c r="E52" s="87" t="e">
        <f t="shared" ref="E52:E56" si="10">VLOOKUP(B52,$J$8:$N$90,4,0)</f>
        <v>#N/A</v>
      </c>
      <c r="F52" s="122" t="e">
        <f t="shared" ref="F52:F56" si="11">VLOOKUP(B52,$J$8:$N$90,5,0)</f>
        <v>#N/A</v>
      </c>
      <c r="G52" s="266"/>
      <c r="I52" s="14">
        <v>2</v>
      </c>
      <c r="J52" s="15"/>
      <c r="K52" s="242"/>
      <c r="L52" s="242"/>
      <c r="M52" s="243"/>
      <c r="N52" s="244"/>
    </row>
    <row r="53" spans="1:14" x14ac:dyDescent="0.25">
      <c r="A53" s="14">
        <v>3</v>
      </c>
      <c r="B53" s="15"/>
      <c r="C53" s="87" t="e">
        <f t="shared" si="8"/>
        <v>#N/A</v>
      </c>
      <c r="D53" s="87" t="e">
        <f t="shared" si="9"/>
        <v>#N/A</v>
      </c>
      <c r="E53" s="87" t="e">
        <f t="shared" si="10"/>
        <v>#N/A</v>
      </c>
      <c r="F53" s="122" t="e">
        <f t="shared" si="11"/>
        <v>#N/A</v>
      </c>
      <c r="G53" s="266"/>
      <c r="I53" s="14">
        <v>3</v>
      </c>
      <c r="J53" s="15"/>
      <c r="K53" s="242"/>
      <c r="L53" s="242"/>
      <c r="M53" s="243"/>
      <c r="N53" s="244"/>
    </row>
    <row r="54" spans="1:14" x14ac:dyDescent="0.25">
      <c r="A54" s="14">
        <v>4</v>
      </c>
      <c r="B54" s="15"/>
      <c r="C54" s="87" t="e">
        <f t="shared" si="8"/>
        <v>#N/A</v>
      </c>
      <c r="D54" s="87" t="e">
        <f t="shared" si="9"/>
        <v>#N/A</v>
      </c>
      <c r="E54" s="87" t="e">
        <f t="shared" si="10"/>
        <v>#N/A</v>
      </c>
      <c r="F54" s="122" t="e">
        <f t="shared" si="11"/>
        <v>#N/A</v>
      </c>
      <c r="G54" s="266"/>
      <c r="I54" s="14">
        <v>4</v>
      </c>
      <c r="J54" s="15"/>
      <c r="K54" s="242"/>
      <c r="L54" s="242"/>
      <c r="M54" s="243"/>
      <c r="N54" s="244"/>
    </row>
    <row r="55" spans="1:14" x14ac:dyDescent="0.25">
      <c r="A55" s="14">
        <v>5</v>
      </c>
      <c r="B55" s="15"/>
      <c r="C55" s="87" t="e">
        <f t="shared" si="8"/>
        <v>#N/A</v>
      </c>
      <c r="D55" s="87" t="e">
        <f t="shared" si="9"/>
        <v>#N/A</v>
      </c>
      <c r="E55" s="87" t="e">
        <f t="shared" si="10"/>
        <v>#N/A</v>
      </c>
      <c r="F55" s="122" t="e">
        <f t="shared" si="11"/>
        <v>#N/A</v>
      </c>
      <c r="G55" s="266"/>
      <c r="I55" s="14">
        <v>5</v>
      </c>
      <c r="J55" s="15"/>
      <c r="K55" s="242"/>
      <c r="L55" s="242"/>
      <c r="M55" s="243"/>
      <c r="N55" s="244"/>
    </row>
    <row r="56" spans="1:14" x14ac:dyDescent="0.25">
      <c r="A56" s="14">
        <v>6</v>
      </c>
      <c r="B56" s="15"/>
      <c r="C56" s="87" t="e">
        <f>VLOOKUP(B56,$J$8:$N$90,2,0)</f>
        <v>#N/A</v>
      </c>
      <c r="D56" s="87" t="e">
        <f t="shared" si="9"/>
        <v>#N/A</v>
      </c>
      <c r="E56" s="87" t="e">
        <f t="shared" si="10"/>
        <v>#N/A</v>
      </c>
      <c r="F56" s="122" t="e">
        <f t="shared" si="11"/>
        <v>#N/A</v>
      </c>
      <c r="G56" s="89"/>
      <c r="I56" s="14">
        <v>6</v>
      </c>
      <c r="J56" s="15"/>
      <c r="K56" s="242"/>
      <c r="L56" s="242"/>
      <c r="M56" s="243"/>
      <c r="N56" s="244"/>
    </row>
    <row r="57" spans="1:14" x14ac:dyDescent="0.25">
      <c r="A57" s="14">
        <v>7</v>
      </c>
      <c r="B57" s="15"/>
      <c r="C57" s="87" t="e">
        <f t="shared" ref="C57:C58" si="12">VLOOKUP(B57,$J$8:$N$90,2,0)</f>
        <v>#N/A</v>
      </c>
      <c r="D57" s="87" t="e">
        <f t="shared" ref="D57:D58" si="13">VLOOKUP(B57,$J$8:$N$90,3,0)</f>
        <v>#N/A</v>
      </c>
      <c r="E57" s="87" t="e">
        <f t="shared" ref="E57:E58" si="14">VLOOKUP(B57,$J$8:$N$90,4,0)</f>
        <v>#N/A</v>
      </c>
      <c r="F57" s="122" t="e">
        <f t="shared" ref="F57:F58" si="15">VLOOKUP(B57,$J$8:$N$90,5,0)</f>
        <v>#N/A</v>
      </c>
      <c r="G57" s="89"/>
      <c r="I57" s="14">
        <v>7</v>
      </c>
      <c r="J57" s="15"/>
      <c r="K57" s="246"/>
      <c r="L57" s="246"/>
      <c r="M57" s="247"/>
      <c r="N57" s="248"/>
    </row>
    <row r="58" spans="1:14" ht="15.75" thickBot="1" x14ac:dyDescent="0.3">
      <c r="A58" s="68">
        <v>8</v>
      </c>
      <c r="B58" s="90"/>
      <c r="C58" s="110" t="e">
        <f t="shared" si="12"/>
        <v>#N/A</v>
      </c>
      <c r="D58" s="110" t="e">
        <f t="shared" si="13"/>
        <v>#N/A</v>
      </c>
      <c r="E58" s="110" t="e">
        <f t="shared" si="14"/>
        <v>#N/A</v>
      </c>
      <c r="F58" s="236" t="e">
        <f t="shared" si="15"/>
        <v>#N/A</v>
      </c>
      <c r="G58" s="268"/>
      <c r="I58" s="68">
        <v>8</v>
      </c>
      <c r="J58" s="17"/>
      <c r="K58" s="168"/>
      <c r="L58" s="168"/>
      <c r="M58" s="252"/>
      <c r="N58" s="253"/>
    </row>
    <row r="59" spans="1:14" x14ac:dyDescent="0.25">
      <c r="A59" s="22"/>
      <c r="B59" s="22"/>
      <c r="C59" s="261"/>
      <c r="D59" s="261"/>
      <c r="E59" s="261"/>
      <c r="F59" s="58"/>
      <c r="G59" s="225"/>
      <c r="I59" s="22"/>
    </row>
    <row r="60" spans="1:14" x14ac:dyDescent="0.25">
      <c r="A60" s="23"/>
      <c r="B60" s="128"/>
      <c r="C60" s="26"/>
      <c r="D60" s="26"/>
      <c r="E60" s="262"/>
      <c r="F60" s="59"/>
      <c r="G60" s="128"/>
      <c r="I60" s="23"/>
    </row>
    <row r="61" spans="1:14" s="254" customFormat="1" x14ac:dyDescent="0.25">
      <c r="A61" s="191"/>
      <c r="B61" s="191"/>
      <c r="C61" s="26"/>
      <c r="D61" s="26"/>
      <c r="E61" s="262"/>
      <c r="F61" s="262"/>
      <c r="G61" s="191"/>
      <c r="H61" s="127"/>
      <c r="I61" s="23"/>
    </row>
    <row r="62" spans="1:14" x14ac:dyDescent="0.25">
      <c r="E62" s="228"/>
      <c r="F62" s="227"/>
    </row>
    <row r="63" spans="1:14" x14ac:dyDescent="0.25">
      <c r="E63" s="228"/>
      <c r="F63" s="227"/>
    </row>
    <row r="64" spans="1:14" x14ac:dyDescent="0.25">
      <c r="E64" s="228"/>
      <c r="F64" s="227"/>
    </row>
    <row r="65" spans="5:6" x14ac:dyDescent="0.25">
      <c r="E65" s="228"/>
      <c r="F65" s="227"/>
    </row>
  </sheetData>
  <sortState ref="K9:N27">
    <sortCondition ref="M9:M27"/>
    <sortCondition ref="K9:K27"/>
  </sortState>
  <mergeCells count="5">
    <mergeCell ref="A1:G1"/>
    <mergeCell ref="H1:N1"/>
    <mergeCell ref="A5:B5"/>
    <mergeCell ref="A45:G45"/>
    <mergeCell ref="H45:N45"/>
  </mergeCells>
  <pageMargins left="3.937007874015748E-2" right="3.937007874015748E-2" top="1.6875" bottom="0.74803149606299213" header="0.31496062992125984" footer="0.31496062992125984"/>
  <pageSetup paperSize="9" orientation="portrait" horizontalDpi="4294967293" verticalDpi="4294967293" r:id="rId1"/>
  <headerFooter>
    <oddHeader>&amp;L&amp;G&amp;C&amp;"-,Krepko"&amp;18&amp;G
&amp;16»Knobleharjev pokal
Škocjan 8.9.2019«&amp;R&amp;G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view="pageLayout" topLeftCell="D46" zoomScale="90" zoomScaleNormal="70" zoomScalePageLayoutView="90" workbookViewId="0">
      <selection activeCell="F72" sqref="F72"/>
    </sheetView>
  </sheetViews>
  <sheetFormatPr defaultColWidth="9.140625" defaultRowHeight="15" x14ac:dyDescent="0.25"/>
  <cols>
    <col min="1" max="1" width="9.140625" style="8" customWidth="1"/>
    <col min="2" max="2" width="8.140625" style="8" customWidth="1"/>
    <col min="3" max="3" width="20" style="8" customWidth="1"/>
    <col min="4" max="4" width="10.7109375" style="8" customWidth="1"/>
    <col min="5" max="5" width="28.5703125" style="63" customWidth="1"/>
    <col min="6" max="6" width="14.28515625" style="8" customWidth="1"/>
    <col min="7" max="7" width="9.5703125" style="372" customWidth="1"/>
    <col min="8" max="8" width="4.7109375" style="8" customWidth="1"/>
    <col min="9" max="9" width="9.140625" style="63" customWidth="1"/>
    <col min="10" max="10" width="8.140625" style="63" customWidth="1"/>
    <col min="11" max="11" width="20" style="8" customWidth="1"/>
    <col min="12" max="12" width="10.7109375" style="8" customWidth="1"/>
    <col min="13" max="13" width="28.5703125" style="61" customWidth="1"/>
    <col min="14" max="14" width="14.28515625" style="8" customWidth="1"/>
  </cols>
  <sheetData>
    <row r="1" spans="1:14" ht="28.5" customHeight="1" x14ac:dyDescent="0.4">
      <c r="A1" s="388" t="s">
        <v>55</v>
      </c>
      <c r="B1" s="388"/>
      <c r="C1" s="388"/>
      <c r="D1" s="388"/>
      <c r="E1" s="388"/>
      <c r="F1" s="388"/>
      <c r="G1" s="388"/>
      <c r="H1" s="389" t="s">
        <v>58</v>
      </c>
      <c r="I1" s="389"/>
      <c r="J1" s="389"/>
      <c r="K1" s="389"/>
      <c r="L1" s="389"/>
      <c r="M1" s="389"/>
      <c r="N1" s="389"/>
    </row>
    <row r="2" spans="1:14" ht="18.75" x14ac:dyDescent="0.25">
      <c r="A2" s="126" t="s">
        <v>441</v>
      </c>
      <c r="B2" s="126"/>
      <c r="C2" s="4"/>
      <c r="D2" s="7"/>
      <c r="E2" s="62"/>
      <c r="F2" s="7"/>
      <c r="G2" s="62"/>
      <c r="H2" s="77" t="s">
        <v>441</v>
      </c>
      <c r="I2" s="77"/>
      <c r="J2" s="4"/>
      <c r="K2" s="7"/>
      <c r="L2" s="7"/>
      <c r="M2" s="60"/>
    </row>
    <row r="3" spans="1:14" ht="15.75" thickBot="1" x14ac:dyDescent="0.3">
      <c r="A3" s="80" t="s">
        <v>524</v>
      </c>
      <c r="B3" s="80"/>
      <c r="C3" s="81"/>
      <c r="D3" s="82"/>
      <c r="H3" s="80" t="s">
        <v>524</v>
      </c>
      <c r="I3" s="80"/>
      <c r="J3" s="81"/>
      <c r="K3" s="82"/>
    </row>
    <row r="4" spans="1:14" ht="15.75" thickBot="1" x14ac:dyDescent="0.3">
      <c r="A4" s="27" t="s">
        <v>0</v>
      </c>
      <c r="B4" s="28" t="s">
        <v>1</v>
      </c>
      <c r="C4" s="28" t="s">
        <v>8</v>
      </c>
      <c r="D4" s="28" t="s">
        <v>7</v>
      </c>
      <c r="E4" s="50" t="s">
        <v>9</v>
      </c>
      <c r="F4" s="28" t="s">
        <v>59</v>
      </c>
      <c r="G4" s="83" t="s">
        <v>3</v>
      </c>
      <c r="I4" s="27" t="s">
        <v>57</v>
      </c>
      <c r="J4" s="28" t="s">
        <v>60</v>
      </c>
      <c r="K4" s="52" t="s">
        <v>8</v>
      </c>
      <c r="L4" s="52" t="s">
        <v>7</v>
      </c>
      <c r="M4" s="52" t="s">
        <v>9</v>
      </c>
      <c r="N4" s="53" t="s">
        <v>59</v>
      </c>
    </row>
    <row r="5" spans="1:14" s="278" customFormat="1" x14ac:dyDescent="0.25">
      <c r="A5" s="275">
        <v>1</v>
      </c>
      <c r="B5" s="402">
        <v>142</v>
      </c>
      <c r="C5" s="292" t="str">
        <f t="shared" ref="C5:C43" si="0">VLOOKUP(B5,$J$4:$N$83,2,0)</f>
        <v>MERNIK</v>
      </c>
      <c r="D5" s="292" t="str">
        <f t="shared" ref="D5:D43" si="1">VLOOKUP(B5,$J$4:$N$83,3,0)</f>
        <v>Osskar</v>
      </c>
      <c r="E5" s="292" t="str">
        <f t="shared" ref="E5:E43" si="2">VLOOKUP(B5,$J$4:$N$83,4,0)</f>
        <v>KD KNEžJEGA MESTA CELJE</v>
      </c>
      <c r="F5" s="293" t="str">
        <f t="shared" ref="F5:F43" si="3">VLOOKUP(B5,$J$4:$N$83,5,0)</f>
        <v>101 067 564 63</v>
      </c>
      <c r="G5" s="403">
        <v>1.3321759259259261E-2</v>
      </c>
      <c r="I5" s="275">
        <v>1</v>
      </c>
      <c r="J5" s="288">
        <v>93</v>
      </c>
      <c r="K5" s="321" t="s">
        <v>569</v>
      </c>
      <c r="L5" s="321" t="s">
        <v>537</v>
      </c>
      <c r="M5" s="321" t="s">
        <v>14</v>
      </c>
      <c r="N5" s="322" t="s">
        <v>570</v>
      </c>
    </row>
    <row r="6" spans="1:14" s="278" customFormat="1" x14ac:dyDescent="0.25">
      <c r="A6" s="280">
        <v>2</v>
      </c>
      <c r="B6" s="404">
        <v>121</v>
      </c>
      <c r="C6" s="276" t="str">
        <f t="shared" si="0"/>
        <v>ADAM</v>
      </c>
      <c r="D6" s="276" t="str">
        <f t="shared" si="1"/>
        <v>David</v>
      </c>
      <c r="E6" s="276" t="str">
        <f t="shared" si="2"/>
        <v>PERUTNINA PTUJ</v>
      </c>
      <c r="F6" s="277" t="str">
        <f t="shared" si="3"/>
        <v>101 045 095 01</v>
      </c>
      <c r="G6" s="405">
        <v>1.3321759259259261E-2</v>
      </c>
      <c r="I6" s="280">
        <v>2</v>
      </c>
      <c r="J6" s="289">
        <v>94</v>
      </c>
      <c r="K6" s="325" t="s">
        <v>567</v>
      </c>
      <c r="L6" s="325" t="s">
        <v>21</v>
      </c>
      <c r="M6" s="325" t="s">
        <v>14</v>
      </c>
      <c r="N6" s="326" t="s">
        <v>568</v>
      </c>
    </row>
    <row r="7" spans="1:14" s="278" customFormat="1" x14ac:dyDescent="0.25">
      <c r="A7" s="280">
        <v>3</v>
      </c>
      <c r="B7" s="404">
        <v>139</v>
      </c>
      <c r="C7" s="276" t="str">
        <f t="shared" si="0"/>
        <v>BAJŽELJ</v>
      </c>
      <c r="D7" s="276" t="str">
        <f t="shared" si="1"/>
        <v>Rok</v>
      </c>
      <c r="E7" s="276" t="str">
        <f t="shared" si="2"/>
        <v>KK KRANJ</v>
      </c>
      <c r="F7" s="277" t="str">
        <f t="shared" si="3"/>
        <v>101 172 311 50</v>
      </c>
      <c r="G7" s="405">
        <v>1.3321759259259261E-2</v>
      </c>
      <c r="I7" s="280">
        <v>3</v>
      </c>
      <c r="J7" s="289">
        <v>96</v>
      </c>
      <c r="K7" s="325" t="s">
        <v>481</v>
      </c>
      <c r="L7" s="325" t="s">
        <v>24</v>
      </c>
      <c r="M7" s="325" t="s">
        <v>14</v>
      </c>
      <c r="N7" s="326" t="s">
        <v>531</v>
      </c>
    </row>
    <row r="8" spans="1:14" s="278" customFormat="1" x14ac:dyDescent="0.25">
      <c r="A8" s="280">
        <v>4</v>
      </c>
      <c r="B8" s="404">
        <v>120</v>
      </c>
      <c r="C8" s="276" t="str">
        <f t="shared" si="0"/>
        <v>BOHAK</v>
      </c>
      <c r="D8" s="276" t="str">
        <f t="shared" si="1"/>
        <v>Maj</v>
      </c>
      <c r="E8" s="276" t="str">
        <f t="shared" si="2"/>
        <v>PERUTNINA PTUJ</v>
      </c>
      <c r="F8" s="277" t="str">
        <f t="shared" si="3"/>
        <v>101 041 529 24</v>
      </c>
      <c r="G8" s="405">
        <v>1.3321759259259261E-2</v>
      </c>
      <c r="I8" s="280">
        <v>4</v>
      </c>
      <c r="J8" s="289">
        <v>98</v>
      </c>
      <c r="K8" s="325" t="s">
        <v>87</v>
      </c>
      <c r="L8" s="325" t="s">
        <v>645</v>
      </c>
      <c r="M8" s="325" t="s">
        <v>14</v>
      </c>
      <c r="N8" s="326" t="s">
        <v>760</v>
      </c>
    </row>
    <row r="9" spans="1:14" s="278" customFormat="1" x14ac:dyDescent="0.25">
      <c r="A9" s="280">
        <v>5</v>
      </c>
      <c r="B9" s="404">
        <v>93</v>
      </c>
      <c r="C9" s="276" t="str">
        <f t="shared" si="0"/>
        <v>ANTOLIČ</v>
      </c>
      <c r="D9" s="276" t="str">
        <f t="shared" si="1"/>
        <v>Bor</v>
      </c>
      <c r="E9" s="276" t="str">
        <f t="shared" si="2"/>
        <v>KK ADRIA MOBIL</v>
      </c>
      <c r="F9" s="277" t="str">
        <f t="shared" si="3"/>
        <v>101 033 951 12</v>
      </c>
      <c r="G9" s="405">
        <v>1.3321759259259261E-2</v>
      </c>
      <c r="I9" s="280">
        <v>5</v>
      </c>
      <c r="J9" s="289">
        <v>101</v>
      </c>
      <c r="K9" s="325" t="s">
        <v>682</v>
      </c>
      <c r="L9" s="325" t="s">
        <v>29</v>
      </c>
      <c r="M9" s="325" t="s">
        <v>14</v>
      </c>
      <c r="N9" s="326" t="s">
        <v>762</v>
      </c>
    </row>
    <row r="10" spans="1:14" s="278" customFormat="1" x14ac:dyDescent="0.25">
      <c r="A10" s="280">
        <v>6</v>
      </c>
      <c r="B10" s="404">
        <v>132</v>
      </c>
      <c r="C10" s="276" t="str">
        <f t="shared" si="0"/>
        <v>JOVANOVIČ</v>
      </c>
      <c r="D10" s="276" t="str">
        <f t="shared" si="1"/>
        <v>Jure</v>
      </c>
      <c r="E10" s="276" t="str">
        <f t="shared" si="2"/>
        <v>POGI TEAM GENERALI</v>
      </c>
      <c r="F10" s="277" t="str">
        <f t="shared" si="3"/>
        <v>101 160 493 66</v>
      </c>
      <c r="G10" s="405">
        <v>1.3321759259259261E-2</v>
      </c>
      <c r="I10" s="280">
        <v>6</v>
      </c>
      <c r="J10" s="289">
        <v>102</v>
      </c>
      <c r="K10" s="325" t="s">
        <v>69</v>
      </c>
      <c r="L10" s="325" t="s">
        <v>646</v>
      </c>
      <c r="M10" s="325" t="s">
        <v>14</v>
      </c>
      <c r="N10" s="326" t="s">
        <v>763</v>
      </c>
    </row>
    <row r="11" spans="1:14" s="278" customFormat="1" x14ac:dyDescent="0.25">
      <c r="A11" s="280">
        <v>7</v>
      </c>
      <c r="B11" s="404">
        <v>134</v>
      </c>
      <c r="C11" s="276" t="str">
        <f t="shared" si="0"/>
        <v>PODOBNIK</v>
      </c>
      <c r="D11" s="276" t="str">
        <f t="shared" si="1"/>
        <v>Tim</v>
      </c>
      <c r="E11" s="276" t="str">
        <f t="shared" si="2"/>
        <v>KK KRANJ</v>
      </c>
      <c r="F11" s="277" t="str">
        <f t="shared" si="3"/>
        <v>101 174 572 80</v>
      </c>
      <c r="G11" s="405">
        <v>1.3321759259259261E-2</v>
      </c>
      <c r="I11" s="280">
        <v>7</v>
      </c>
      <c r="J11" s="289">
        <v>103</v>
      </c>
      <c r="K11" s="325" t="s">
        <v>683</v>
      </c>
      <c r="L11" s="325" t="s">
        <v>647</v>
      </c>
      <c r="M11" s="325" t="s">
        <v>14</v>
      </c>
      <c r="N11" s="326" t="s">
        <v>764</v>
      </c>
    </row>
    <row r="12" spans="1:14" s="278" customFormat="1" x14ac:dyDescent="0.25">
      <c r="A12" s="280">
        <v>8</v>
      </c>
      <c r="B12" s="404">
        <v>124</v>
      </c>
      <c r="C12" s="276" t="str">
        <f t="shared" si="0"/>
        <v>ŠTEMBAL</v>
      </c>
      <c r="D12" s="276" t="str">
        <f t="shared" si="1"/>
        <v>David</v>
      </c>
      <c r="E12" s="276" t="str">
        <f t="shared" si="2"/>
        <v>POGI TEAM GENERALI</v>
      </c>
      <c r="F12" s="277" t="str">
        <f t="shared" si="3"/>
        <v>100 885 959 42</v>
      </c>
      <c r="G12" s="405">
        <v>1.3321759259259261E-2</v>
      </c>
      <c r="I12" s="280">
        <v>8</v>
      </c>
      <c r="J12" s="289">
        <v>104</v>
      </c>
      <c r="K12" s="325" t="s">
        <v>131</v>
      </c>
      <c r="L12" s="325" t="s">
        <v>112</v>
      </c>
      <c r="M12" s="325" t="s">
        <v>14</v>
      </c>
      <c r="N12" s="326" t="s">
        <v>765</v>
      </c>
    </row>
    <row r="13" spans="1:14" s="278" customFormat="1" x14ac:dyDescent="0.25">
      <c r="A13" s="280">
        <v>9</v>
      </c>
      <c r="B13" s="404">
        <v>122</v>
      </c>
      <c r="C13" s="276" t="str">
        <f t="shared" si="0"/>
        <v>ZAJC</v>
      </c>
      <c r="D13" s="276" t="str">
        <f t="shared" si="1"/>
        <v>Gašper</v>
      </c>
      <c r="E13" s="276" t="str">
        <f t="shared" si="2"/>
        <v>POGI TEAM GENERALI</v>
      </c>
      <c r="F13" s="277" t="str">
        <f t="shared" si="3"/>
        <v>100 937 195 62</v>
      </c>
      <c r="G13" s="405">
        <v>1.3321759259259261E-2</v>
      </c>
      <c r="I13" s="280">
        <v>9</v>
      </c>
      <c r="J13" s="289">
        <v>105</v>
      </c>
      <c r="K13" s="325" t="s">
        <v>684</v>
      </c>
      <c r="L13" s="325" t="s">
        <v>35</v>
      </c>
      <c r="M13" s="325" t="s">
        <v>14</v>
      </c>
      <c r="N13" s="326" t="s">
        <v>766</v>
      </c>
    </row>
    <row r="14" spans="1:14" s="278" customFormat="1" x14ac:dyDescent="0.25">
      <c r="A14" s="280">
        <v>10</v>
      </c>
      <c r="B14" s="404">
        <v>131</v>
      </c>
      <c r="C14" s="276" t="str">
        <f t="shared" si="0"/>
        <v>KLUN</v>
      </c>
      <c r="D14" s="276" t="str">
        <f t="shared" si="1"/>
        <v>Gal</v>
      </c>
      <c r="E14" s="276" t="str">
        <f t="shared" si="2"/>
        <v>POGI TEAM GENERALI</v>
      </c>
      <c r="F14" s="277" t="str">
        <f t="shared" si="3"/>
        <v>100 977 177 80</v>
      </c>
      <c r="G14" s="405">
        <v>1.3321759259259261E-2</v>
      </c>
      <c r="I14" s="280">
        <v>10</v>
      </c>
      <c r="J14" s="289">
        <v>106</v>
      </c>
      <c r="K14" s="325" t="s">
        <v>685</v>
      </c>
      <c r="L14" s="325" t="s">
        <v>16</v>
      </c>
      <c r="M14" s="325" t="s">
        <v>14</v>
      </c>
      <c r="N14" s="326" t="s">
        <v>768</v>
      </c>
    </row>
    <row r="15" spans="1:14" s="278" customFormat="1" x14ac:dyDescent="0.25">
      <c r="A15" s="280">
        <v>11</v>
      </c>
      <c r="B15" s="404">
        <v>94</v>
      </c>
      <c r="C15" s="276" t="str">
        <f t="shared" si="0"/>
        <v>BAT</v>
      </c>
      <c r="D15" s="276" t="str">
        <f t="shared" si="1"/>
        <v>Žiga</v>
      </c>
      <c r="E15" s="276" t="str">
        <f t="shared" si="2"/>
        <v>KK ADRIA MOBIL</v>
      </c>
      <c r="F15" s="277" t="str">
        <f t="shared" si="3"/>
        <v>101 033 914 72</v>
      </c>
      <c r="G15" s="405">
        <v>1.3321759259259261E-2</v>
      </c>
      <c r="I15" s="280">
        <v>11</v>
      </c>
      <c r="J15" s="289">
        <v>107</v>
      </c>
      <c r="K15" s="325" t="s">
        <v>113</v>
      </c>
      <c r="L15" s="325" t="s">
        <v>42</v>
      </c>
      <c r="M15" s="325" t="s">
        <v>14</v>
      </c>
      <c r="N15" s="326" t="s">
        <v>469</v>
      </c>
    </row>
    <row r="16" spans="1:14" s="278" customFormat="1" x14ac:dyDescent="0.25">
      <c r="A16" s="280">
        <v>12</v>
      </c>
      <c r="B16" s="404">
        <v>114</v>
      </c>
      <c r="C16" s="276" t="str">
        <f t="shared" si="0"/>
        <v>VIDOVIČ</v>
      </c>
      <c r="D16" s="276" t="str">
        <f t="shared" si="1"/>
        <v>Nik</v>
      </c>
      <c r="E16" s="276" t="str">
        <f t="shared" si="2"/>
        <v>PERUTNINA PTUJ</v>
      </c>
      <c r="F16" s="277" t="str">
        <f t="shared" si="3"/>
        <v>101 066 909 87</v>
      </c>
      <c r="G16" s="405">
        <v>1.3506944444444446E-2</v>
      </c>
      <c r="I16" s="280">
        <v>12</v>
      </c>
      <c r="J16" s="289">
        <v>108</v>
      </c>
      <c r="K16" s="325" t="s">
        <v>686</v>
      </c>
      <c r="L16" s="325" t="s">
        <v>599</v>
      </c>
      <c r="M16" s="325" t="s">
        <v>14</v>
      </c>
      <c r="N16" s="326" t="s">
        <v>769</v>
      </c>
    </row>
    <row r="17" spans="1:14" s="278" customFormat="1" x14ac:dyDescent="0.25">
      <c r="A17" s="280">
        <v>13</v>
      </c>
      <c r="B17" s="404">
        <v>116</v>
      </c>
      <c r="C17" s="276" t="str">
        <f t="shared" si="0"/>
        <v>NAHBERGER</v>
      </c>
      <c r="D17" s="276" t="str">
        <f t="shared" si="1"/>
        <v>Tai</v>
      </c>
      <c r="E17" s="276" t="str">
        <f t="shared" si="2"/>
        <v>PERUTNINA PTUJ</v>
      </c>
      <c r="F17" s="277" t="str">
        <f t="shared" si="3"/>
        <v>101 066 197 54</v>
      </c>
      <c r="G17" s="405">
        <v>1.383101851851852E-2</v>
      </c>
      <c r="I17" s="280">
        <v>13</v>
      </c>
      <c r="J17" s="289">
        <v>109</v>
      </c>
      <c r="K17" s="325" t="s">
        <v>456</v>
      </c>
      <c r="L17" s="325" t="s">
        <v>648</v>
      </c>
      <c r="M17" s="325" t="s">
        <v>14</v>
      </c>
      <c r="N17" s="326" t="s">
        <v>770</v>
      </c>
    </row>
    <row r="18" spans="1:14" s="278" customFormat="1" x14ac:dyDescent="0.25">
      <c r="A18" s="280">
        <v>14</v>
      </c>
      <c r="B18" s="404">
        <v>133</v>
      </c>
      <c r="C18" s="276" t="str">
        <f t="shared" si="0"/>
        <v>HRASTAR</v>
      </c>
      <c r="D18" s="276" t="str">
        <f t="shared" si="1"/>
        <v>Matic</v>
      </c>
      <c r="E18" s="276" t="str">
        <f t="shared" si="2"/>
        <v>POGI TEAM GENERALI</v>
      </c>
      <c r="F18" s="277" t="str">
        <f t="shared" si="3"/>
        <v>101 125 391 78</v>
      </c>
      <c r="G18" s="405">
        <v>1.3969907407407408E-2</v>
      </c>
      <c r="I18" s="280">
        <v>14</v>
      </c>
      <c r="J18" s="289">
        <v>110</v>
      </c>
      <c r="K18" s="325" t="s">
        <v>687</v>
      </c>
      <c r="L18" s="325" t="s">
        <v>649</v>
      </c>
      <c r="M18" s="325" t="s">
        <v>14</v>
      </c>
      <c r="N18" s="326" t="s">
        <v>771</v>
      </c>
    </row>
    <row r="19" spans="1:14" s="278" customFormat="1" x14ac:dyDescent="0.25">
      <c r="A19" s="280">
        <v>15</v>
      </c>
      <c r="B19" s="404">
        <v>130</v>
      </c>
      <c r="C19" s="276" t="str">
        <f t="shared" si="0"/>
        <v>LALIĆ</v>
      </c>
      <c r="D19" s="276" t="str">
        <f t="shared" si="1"/>
        <v>Niko</v>
      </c>
      <c r="E19" s="276" t="str">
        <f t="shared" si="2"/>
        <v>POGI TEAM GENERALI</v>
      </c>
      <c r="F19" s="277" t="str">
        <f t="shared" si="3"/>
        <v>101 125 085 63</v>
      </c>
      <c r="G19" s="405">
        <v>1.4155092592592594E-2</v>
      </c>
      <c r="I19" s="280">
        <v>15</v>
      </c>
      <c r="J19" s="289">
        <v>112</v>
      </c>
      <c r="K19" s="325" t="s">
        <v>688</v>
      </c>
      <c r="L19" s="325" t="s">
        <v>31</v>
      </c>
      <c r="M19" s="325" t="s">
        <v>14</v>
      </c>
      <c r="N19" s="326" t="s">
        <v>773</v>
      </c>
    </row>
    <row r="20" spans="1:14" s="278" customFormat="1" x14ac:dyDescent="0.25">
      <c r="A20" s="280">
        <v>16</v>
      </c>
      <c r="B20" s="404">
        <v>101</v>
      </c>
      <c r="C20" s="276" t="str">
        <f t="shared" si="0"/>
        <v>ŠONC</v>
      </c>
      <c r="D20" s="276" t="str">
        <f t="shared" si="1"/>
        <v>Martin</v>
      </c>
      <c r="E20" s="276" t="str">
        <f t="shared" si="2"/>
        <v>KK ADRIA MOBIL</v>
      </c>
      <c r="F20" s="277" t="str">
        <f t="shared" si="3"/>
        <v>101 165 502 31</v>
      </c>
      <c r="G20" s="405">
        <v>1.457175925925926E-2</v>
      </c>
      <c r="I20" s="280">
        <v>16</v>
      </c>
      <c r="J20" s="289">
        <v>113</v>
      </c>
      <c r="K20" s="325" t="s">
        <v>627</v>
      </c>
      <c r="L20" s="325" t="s">
        <v>42</v>
      </c>
      <c r="M20" s="325" t="s">
        <v>14</v>
      </c>
      <c r="N20" s="326" t="s">
        <v>774</v>
      </c>
    </row>
    <row r="21" spans="1:14" s="278" customFormat="1" x14ac:dyDescent="0.25">
      <c r="A21" s="280">
        <v>17</v>
      </c>
      <c r="B21" s="404">
        <v>137</v>
      </c>
      <c r="C21" s="276" t="str">
        <f t="shared" si="0"/>
        <v>HAFNER</v>
      </c>
      <c r="D21" s="276" t="str">
        <f t="shared" si="1"/>
        <v>Marcel</v>
      </c>
      <c r="E21" s="276" t="str">
        <f t="shared" si="2"/>
        <v>KK KRANJ</v>
      </c>
      <c r="F21" s="277" t="str">
        <f t="shared" si="3"/>
        <v>101 035 243 43</v>
      </c>
      <c r="G21" s="405">
        <v>1.457175925925926E-2</v>
      </c>
      <c r="I21" s="280">
        <v>17</v>
      </c>
      <c r="J21" s="289">
        <v>114</v>
      </c>
      <c r="K21" s="325" t="s">
        <v>573</v>
      </c>
      <c r="L21" s="325" t="s">
        <v>15</v>
      </c>
      <c r="M21" s="325" t="s">
        <v>22</v>
      </c>
      <c r="N21" s="326" t="s">
        <v>574</v>
      </c>
    </row>
    <row r="22" spans="1:14" s="278" customFormat="1" x14ac:dyDescent="0.25">
      <c r="A22" s="280">
        <v>18</v>
      </c>
      <c r="B22" s="404">
        <v>136</v>
      </c>
      <c r="C22" s="276" t="str">
        <f t="shared" si="0"/>
        <v>KALAN</v>
      </c>
      <c r="D22" s="276" t="str">
        <f t="shared" si="1"/>
        <v>Matic</v>
      </c>
      <c r="E22" s="276" t="str">
        <f t="shared" si="2"/>
        <v>KK KRANJ</v>
      </c>
      <c r="F22" s="277" t="str">
        <f t="shared" si="3"/>
        <v>101 035 238 38</v>
      </c>
      <c r="G22" s="405">
        <v>1.4675925925925927E-2</v>
      </c>
      <c r="I22" s="280">
        <v>18</v>
      </c>
      <c r="J22" s="289">
        <v>116</v>
      </c>
      <c r="K22" s="325" t="s">
        <v>575</v>
      </c>
      <c r="L22" s="325" t="s">
        <v>576</v>
      </c>
      <c r="M22" s="325" t="s">
        <v>22</v>
      </c>
      <c r="N22" s="326" t="s">
        <v>577</v>
      </c>
    </row>
    <row r="23" spans="1:14" s="278" customFormat="1" x14ac:dyDescent="0.25">
      <c r="A23" s="280">
        <v>19</v>
      </c>
      <c r="B23" s="404">
        <v>107</v>
      </c>
      <c r="C23" s="276" t="str">
        <f t="shared" si="0"/>
        <v>KOVAČIČ</v>
      </c>
      <c r="D23" s="276" t="str">
        <f t="shared" si="1"/>
        <v>Urban</v>
      </c>
      <c r="E23" s="276" t="str">
        <f t="shared" si="2"/>
        <v>KK ADRIA MOBIL</v>
      </c>
      <c r="F23" s="277" t="str">
        <f t="shared" si="3"/>
        <v>100 769 405 82</v>
      </c>
      <c r="G23" s="405">
        <v>1.4780092592592595E-2</v>
      </c>
      <c r="I23" s="280">
        <v>19</v>
      </c>
      <c r="J23" s="289">
        <v>117</v>
      </c>
      <c r="K23" s="325" t="s">
        <v>690</v>
      </c>
      <c r="L23" s="325" t="s">
        <v>650</v>
      </c>
      <c r="M23" s="325" t="s">
        <v>22</v>
      </c>
      <c r="N23" s="326" t="s">
        <v>776</v>
      </c>
    </row>
    <row r="24" spans="1:14" s="278" customFormat="1" x14ac:dyDescent="0.25">
      <c r="A24" s="280">
        <v>20</v>
      </c>
      <c r="B24" s="404">
        <v>125</v>
      </c>
      <c r="C24" s="276" t="str">
        <f t="shared" si="0"/>
        <v>ŠTEBE</v>
      </c>
      <c r="D24" s="276" t="str">
        <f t="shared" si="1"/>
        <v>Liam</v>
      </c>
      <c r="E24" s="276" t="str">
        <f t="shared" si="2"/>
        <v>POGI TEAM GENERALI</v>
      </c>
      <c r="F24" s="277" t="str">
        <f t="shared" si="3"/>
        <v>101 127 250 94</v>
      </c>
      <c r="G24" s="405">
        <v>1.4780092592592595E-2</v>
      </c>
      <c r="I24" s="280">
        <v>20</v>
      </c>
      <c r="J24" s="289">
        <v>118</v>
      </c>
      <c r="K24" s="325" t="s">
        <v>691</v>
      </c>
      <c r="L24" s="325" t="s">
        <v>651</v>
      </c>
      <c r="M24" s="325" t="s">
        <v>22</v>
      </c>
      <c r="N24" s="326" t="s">
        <v>777</v>
      </c>
    </row>
    <row r="25" spans="1:14" s="278" customFormat="1" x14ac:dyDescent="0.25">
      <c r="A25" s="280">
        <v>21</v>
      </c>
      <c r="B25" s="404">
        <v>109</v>
      </c>
      <c r="C25" s="276" t="str">
        <f t="shared" si="0"/>
        <v>JAKŠE</v>
      </c>
      <c r="D25" s="276" t="str">
        <f t="shared" si="1"/>
        <v>Samo</v>
      </c>
      <c r="E25" s="276" t="str">
        <f t="shared" si="2"/>
        <v>KK ADRIA MOBIL</v>
      </c>
      <c r="F25" s="277" t="str">
        <f t="shared" si="3"/>
        <v>101 165 608 40</v>
      </c>
      <c r="G25" s="405">
        <v>1.4780092592592595E-2</v>
      </c>
      <c r="I25" s="280">
        <v>21</v>
      </c>
      <c r="J25" s="289">
        <v>119</v>
      </c>
      <c r="K25" s="325" t="s">
        <v>692</v>
      </c>
      <c r="L25" s="325" t="s">
        <v>38</v>
      </c>
      <c r="M25" s="325" t="s">
        <v>22</v>
      </c>
      <c r="N25" s="326" t="s">
        <v>778</v>
      </c>
    </row>
    <row r="26" spans="1:14" s="278" customFormat="1" x14ac:dyDescent="0.25">
      <c r="A26" s="280">
        <v>22</v>
      </c>
      <c r="B26" s="404">
        <v>102</v>
      </c>
      <c r="C26" s="276" t="str">
        <f t="shared" si="0"/>
        <v>ROZMAN</v>
      </c>
      <c r="D26" s="276" t="str">
        <f t="shared" si="1"/>
        <v>Arne</v>
      </c>
      <c r="E26" s="276" t="str">
        <f t="shared" si="2"/>
        <v>KK ADRIA MOBIL</v>
      </c>
      <c r="F26" s="277" t="str">
        <f t="shared" si="3"/>
        <v>101 191 565 01</v>
      </c>
      <c r="G26" s="405">
        <v>1.4953703703703705E-2</v>
      </c>
      <c r="I26" s="280">
        <v>22</v>
      </c>
      <c r="J26" s="289">
        <v>120</v>
      </c>
      <c r="K26" s="325" t="s">
        <v>580</v>
      </c>
      <c r="L26" s="325" t="s">
        <v>44</v>
      </c>
      <c r="M26" s="325" t="s">
        <v>22</v>
      </c>
      <c r="N26" s="326" t="s">
        <v>581</v>
      </c>
    </row>
    <row r="27" spans="1:14" s="278" customFormat="1" x14ac:dyDescent="0.25">
      <c r="A27" s="280">
        <v>23</v>
      </c>
      <c r="B27" s="404">
        <v>113</v>
      </c>
      <c r="C27" s="276" t="str">
        <f t="shared" si="0"/>
        <v>BUKOVEC</v>
      </c>
      <c r="D27" s="276" t="str">
        <f t="shared" si="1"/>
        <v>Urban</v>
      </c>
      <c r="E27" s="276" t="str">
        <f t="shared" si="2"/>
        <v>KK ADRIA MOBIL</v>
      </c>
      <c r="F27" s="277" t="str">
        <f t="shared" si="3"/>
        <v>101 165 646 78</v>
      </c>
      <c r="G27" s="405">
        <v>1.4976851851851852E-2</v>
      </c>
      <c r="I27" s="280">
        <v>23</v>
      </c>
      <c r="J27" s="289">
        <v>121</v>
      </c>
      <c r="K27" s="325" t="s">
        <v>582</v>
      </c>
      <c r="L27" s="325" t="s">
        <v>18</v>
      </c>
      <c r="M27" s="325" t="s">
        <v>22</v>
      </c>
      <c r="N27" s="326" t="s">
        <v>583</v>
      </c>
    </row>
    <row r="28" spans="1:14" s="278" customFormat="1" x14ac:dyDescent="0.25">
      <c r="A28" s="280">
        <v>24</v>
      </c>
      <c r="B28" s="404">
        <v>138</v>
      </c>
      <c r="C28" s="276" t="str">
        <f t="shared" si="0"/>
        <v>GAŠPERLIN</v>
      </c>
      <c r="D28" s="276" t="str">
        <f t="shared" si="1"/>
        <v>Tine</v>
      </c>
      <c r="E28" s="276" t="str">
        <f t="shared" si="2"/>
        <v>KK KRANJ</v>
      </c>
      <c r="F28" s="277" t="str">
        <f t="shared" si="3"/>
        <v>100 927 503 70</v>
      </c>
      <c r="G28" s="405">
        <v>1.5011574074074076E-2</v>
      </c>
      <c r="I28" s="280">
        <v>24</v>
      </c>
      <c r="J28" s="289">
        <v>122</v>
      </c>
      <c r="K28" s="325" t="s">
        <v>75</v>
      </c>
      <c r="L28" s="325" t="s">
        <v>27</v>
      </c>
      <c r="M28" s="325" t="s">
        <v>757</v>
      </c>
      <c r="N28" s="326" t="s">
        <v>484</v>
      </c>
    </row>
    <row r="29" spans="1:14" s="278" customFormat="1" x14ac:dyDescent="0.25">
      <c r="A29" s="280">
        <v>25</v>
      </c>
      <c r="B29" s="404">
        <v>106</v>
      </c>
      <c r="C29" s="276" t="str">
        <f t="shared" si="0"/>
        <v>MEDE</v>
      </c>
      <c r="D29" s="276" t="str">
        <f t="shared" si="1"/>
        <v>Anže</v>
      </c>
      <c r="E29" s="276" t="str">
        <f t="shared" si="2"/>
        <v>KK ADRIA MOBIL</v>
      </c>
      <c r="F29" s="277" t="str">
        <f t="shared" si="3"/>
        <v>101 165 667 02</v>
      </c>
      <c r="G29" s="405">
        <v>1.5046296296296297E-2</v>
      </c>
      <c r="I29" s="280">
        <v>25</v>
      </c>
      <c r="J29" s="289">
        <v>124</v>
      </c>
      <c r="K29" s="325" t="s">
        <v>532</v>
      </c>
      <c r="L29" s="325" t="s">
        <v>18</v>
      </c>
      <c r="M29" s="325" t="s">
        <v>757</v>
      </c>
      <c r="N29" s="326" t="s">
        <v>533</v>
      </c>
    </row>
    <row r="30" spans="1:14" s="278" customFormat="1" x14ac:dyDescent="0.25">
      <c r="A30" s="280">
        <v>26</v>
      </c>
      <c r="B30" s="404">
        <v>118</v>
      </c>
      <c r="C30" s="276" t="str">
        <f t="shared" si="0"/>
        <v>LAČEN</v>
      </c>
      <c r="D30" s="276" t="str">
        <f t="shared" si="1"/>
        <v>Matija</v>
      </c>
      <c r="E30" s="276" t="str">
        <f t="shared" si="2"/>
        <v>PERUTNINA PTUJ</v>
      </c>
      <c r="F30" s="277" t="str">
        <f t="shared" si="3"/>
        <v>101 132 128 25</v>
      </c>
      <c r="G30" s="405">
        <v>1.5046296296296297E-2</v>
      </c>
      <c r="I30" s="280">
        <v>26</v>
      </c>
      <c r="J30" s="289">
        <v>125</v>
      </c>
      <c r="K30" s="325" t="s">
        <v>694</v>
      </c>
      <c r="L30" s="325" t="s">
        <v>652</v>
      </c>
      <c r="M30" s="325" t="s">
        <v>757</v>
      </c>
      <c r="N30" s="326" t="s">
        <v>780</v>
      </c>
    </row>
    <row r="31" spans="1:14" s="278" customFormat="1" x14ac:dyDescent="0.25">
      <c r="A31" s="280">
        <v>27</v>
      </c>
      <c r="B31" s="404">
        <v>98</v>
      </c>
      <c r="C31" s="276" t="str">
        <f t="shared" si="0"/>
        <v>VRTAR</v>
      </c>
      <c r="D31" s="276" t="str">
        <f t="shared" si="1"/>
        <v>žiga</v>
      </c>
      <c r="E31" s="276" t="str">
        <f t="shared" si="2"/>
        <v>KK ADRIA MOBIL</v>
      </c>
      <c r="F31" s="277" t="str">
        <f t="shared" si="3"/>
        <v>101 185 994 56</v>
      </c>
      <c r="G31" s="405">
        <v>1.5046296296296297E-2</v>
      </c>
      <c r="I31" s="280">
        <v>27</v>
      </c>
      <c r="J31" s="289">
        <v>126</v>
      </c>
      <c r="K31" s="325" t="s">
        <v>534</v>
      </c>
      <c r="L31" s="325" t="s">
        <v>535</v>
      </c>
      <c r="M31" s="325" t="s">
        <v>757</v>
      </c>
      <c r="N31" s="326" t="s">
        <v>556</v>
      </c>
    </row>
    <row r="32" spans="1:14" s="278" customFormat="1" x14ac:dyDescent="0.25">
      <c r="A32" s="280">
        <v>28</v>
      </c>
      <c r="B32" s="404">
        <v>103</v>
      </c>
      <c r="C32" s="276" t="str">
        <f t="shared" si="0"/>
        <v>RODIČ</v>
      </c>
      <c r="D32" s="276" t="str">
        <f t="shared" si="1"/>
        <v>Erazem Janez</v>
      </c>
      <c r="E32" s="276" t="str">
        <f t="shared" si="2"/>
        <v>KK ADRIA MOBIL</v>
      </c>
      <c r="F32" s="277" t="str">
        <f t="shared" si="3"/>
        <v>101 165 506 35</v>
      </c>
      <c r="G32" s="405">
        <v>1.5231481481481483E-2</v>
      </c>
      <c r="I32" s="280">
        <v>28</v>
      </c>
      <c r="J32" s="289">
        <v>127</v>
      </c>
      <c r="K32" s="325" t="s">
        <v>205</v>
      </c>
      <c r="L32" s="325" t="s">
        <v>653</v>
      </c>
      <c r="M32" s="325" t="s">
        <v>757</v>
      </c>
      <c r="N32" s="326" t="s">
        <v>781</v>
      </c>
    </row>
    <row r="33" spans="1:14" s="278" customFormat="1" x14ac:dyDescent="0.25">
      <c r="A33" s="280">
        <v>29</v>
      </c>
      <c r="B33" s="404">
        <v>126</v>
      </c>
      <c r="C33" s="276" t="str">
        <f t="shared" si="0"/>
        <v>REMON</v>
      </c>
      <c r="D33" s="276" t="str">
        <f t="shared" si="1"/>
        <v>Marcos</v>
      </c>
      <c r="E33" s="276" t="str">
        <f t="shared" si="2"/>
        <v>POGI TEAM GENERALI</v>
      </c>
      <c r="F33" s="277" t="str">
        <f t="shared" si="3"/>
        <v>100 861 334 55</v>
      </c>
      <c r="G33" s="405">
        <v>1.5925925925925927E-2</v>
      </c>
      <c r="I33" s="280">
        <v>29</v>
      </c>
      <c r="J33" s="289">
        <v>130</v>
      </c>
      <c r="K33" s="325" t="s">
        <v>696</v>
      </c>
      <c r="L33" s="325" t="s">
        <v>655</v>
      </c>
      <c r="M33" s="325" t="s">
        <v>757</v>
      </c>
      <c r="N33" s="326" t="s">
        <v>784</v>
      </c>
    </row>
    <row r="34" spans="1:14" s="278" customFormat="1" x14ac:dyDescent="0.25">
      <c r="A34" s="280">
        <v>30</v>
      </c>
      <c r="B34" s="404">
        <v>108</v>
      </c>
      <c r="C34" s="276" t="str">
        <f t="shared" si="0"/>
        <v>JANC</v>
      </c>
      <c r="D34" s="276" t="str">
        <f t="shared" si="1"/>
        <v>žan</v>
      </c>
      <c r="E34" s="276" t="str">
        <f t="shared" si="2"/>
        <v>KK ADRIA MOBIL</v>
      </c>
      <c r="F34" s="277" t="str">
        <f t="shared" si="3"/>
        <v>101 167 642 37</v>
      </c>
      <c r="G34" s="405">
        <v>1.5925925925925927E-2</v>
      </c>
      <c r="I34" s="280">
        <v>30</v>
      </c>
      <c r="J34" s="289">
        <v>131</v>
      </c>
      <c r="K34" s="325" t="s">
        <v>584</v>
      </c>
      <c r="L34" s="325" t="s">
        <v>36</v>
      </c>
      <c r="M34" s="325" t="s">
        <v>757</v>
      </c>
      <c r="N34" s="326" t="s">
        <v>785</v>
      </c>
    </row>
    <row r="35" spans="1:14" s="278" customFormat="1" x14ac:dyDescent="0.25">
      <c r="A35" s="280">
        <v>31</v>
      </c>
      <c r="B35" s="404">
        <v>117</v>
      </c>
      <c r="C35" s="276" t="str">
        <f t="shared" si="0"/>
        <v>MALEK</v>
      </c>
      <c r="D35" s="276" t="str">
        <f t="shared" si="1"/>
        <v>Anej</v>
      </c>
      <c r="E35" s="276" t="str">
        <f t="shared" si="2"/>
        <v>PERUTNINA PTUJ</v>
      </c>
      <c r="F35" s="277" t="str">
        <f t="shared" si="3"/>
        <v>101 144 547 28</v>
      </c>
      <c r="G35" s="405">
        <v>1.5925925925925927E-2</v>
      </c>
      <c r="I35" s="280">
        <v>31</v>
      </c>
      <c r="J35" s="289">
        <v>132</v>
      </c>
      <c r="K35" s="325" t="s">
        <v>697</v>
      </c>
      <c r="L35" s="325" t="s">
        <v>24</v>
      </c>
      <c r="M35" s="325" t="s">
        <v>757</v>
      </c>
      <c r="N35" s="326" t="s">
        <v>786</v>
      </c>
    </row>
    <row r="36" spans="1:14" s="278" customFormat="1" x14ac:dyDescent="0.25">
      <c r="A36" s="280">
        <v>32</v>
      </c>
      <c r="B36" s="404">
        <v>135</v>
      </c>
      <c r="C36" s="276" t="str">
        <f t="shared" si="0"/>
        <v>MATIĆ</v>
      </c>
      <c r="D36" s="276" t="str">
        <f t="shared" si="1"/>
        <v>Aleksej</v>
      </c>
      <c r="E36" s="276" t="str">
        <f t="shared" si="2"/>
        <v>KK KRANJ</v>
      </c>
      <c r="F36" s="277" t="str">
        <f t="shared" si="3"/>
        <v>101 172 168 04</v>
      </c>
      <c r="G36" s="405">
        <v>1.5925925925925927E-2</v>
      </c>
      <c r="I36" s="280">
        <v>32</v>
      </c>
      <c r="J36" s="289">
        <v>133</v>
      </c>
      <c r="K36" s="325" t="s">
        <v>698</v>
      </c>
      <c r="L36" s="325" t="s">
        <v>39</v>
      </c>
      <c r="M36" s="325" t="s">
        <v>757</v>
      </c>
      <c r="N36" s="326" t="s">
        <v>787</v>
      </c>
    </row>
    <row r="37" spans="1:14" s="278" customFormat="1" x14ac:dyDescent="0.25">
      <c r="A37" s="280">
        <v>33</v>
      </c>
      <c r="B37" s="404">
        <v>119</v>
      </c>
      <c r="C37" s="276" t="str">
        <f t="shared" si="0"/>
        <v>GRAMC</v>
      </c>
      <c r="D37" s="276" t="str">
        <f t="shared" si="1"/>
        <v>Miha</v>
      </c>
      <c r="E37" s="276" t="str">
        <f t="shared" si="2"/>
        <v>PERUTNINA PTUJ</v>
      </c>
      <c r="F37" s="277" t="str">
        <f t="shared" si="3"/>
        <v>101 144 529 10</v>
      </c>
      <c r="G37" s="405">
        <v>1.5925925925925927E-2</v>
      </c>
      <c r="I37" s="280">
        <v>33</v>
      </c>
      <c r="J37" s="289">
        <v>134</v>
      </c>
      <c r="K37" s="325" t="s">
        <v>699</v>
      </c>
      <c r="L37" s="325" t="s">
        <v>46</v>
      </c>
      <c r="M37" s="325" t="s">
        <v>79</v>
      </c>
      <c r="N37" s="326" t="s">
        <v>788</v>
      </c>
    </row>
    <row r="38" spans="1:14" s="278" customFormat="1" x14ac:dyDescent="0.25">
      <c r="A38" s="280">
        <v>34</v>
      </c>
      <c r="B38" s="404">
        <v>110</v>
      </c>
      <c r="C38" s="276" t="str">
        <f t="shared" si="0"/>
        <v>HROVATIČ</v>
      </c>
      <c r="D38" s="276" t="str">
        <f t="shared" si="1"/>
        <v>Amadej</v>
      </c>
      <c r="E38" s="276" t="str">
        <f t="shared" si="2"/>
        <v>KK ADRIA MOBIL</v>
      </c>
      <c r="F38" s="277" t="str">
        <f t="shared" si="3"/>
        <v>101 165 671 06</v>
      </c>
      <c r="G38" s="405">
        <v>1.5925925925925927E-2</v>
      </c>
      <c r="I38" s="280">
        <v>34</v>
      </c>
      <c r="J38" s="289">
        <v>135</v>
      </c>
      <c r="K38" s="325" t="s">
        <v>700</v>
      </c>
      <c r="L38" s="325" t="s">
        <v>656</v>
      </c>
      <c r="M38" s="325" t="s">
        <v>79</v>
      </c>
      <c r="N38" s="326" t="s">
        <v>789</v>
      </c>
    </row>
    <row r="39" spans="1:14" s="278" customFormat="1" x14ac:dyDescent="0.25">
      <c r="A39" s="280">
        <v>35</v>
      </c>
      <c r="B39" s="340">
        <v>96</v>
      </c>
      <c r="C39" s="276" t="str">
        <f t="shared" si="0"/>
        <v>PETJE</v>
      </c>
      <c r="D39" s="276" t="str">
        <f t="shared" si="1"/>
        <v>Jure</v>
      </c>
      <c r="E39" s="276" t="str">
        <f t="shared" si="2"/>
        <v>KK ADRIA MOBIL</v>
      </c>
      <c r="F39" s="277" t="str">
        <f t="shared" si="3"/>
        <v>100 933 788 50</v>
      </c>
      <c r="G39" s="406" t="s">
        <v>877</v>
      </c>
      <c r="I39" s="280">
        <v>35</v>
      </c>
      <c r="J39" s="289">
        <v>136</v>
      </c>
      <c r="K39" s="325" t="s">
        <v>103</v>
      </c>
      <c r="L39" s="325" t="s">
        <v>39</v>
      </c>
      <c r="M39" s="325" t="s">
        <v>79</v>
      </c>
      <c r="N39" s="326" t="s">
        <v>591</v>
      </c>
    </row>
    <row r="40" spans="1:14" s="278" customFormat="1" x14ac:dyDescent="0.25">
      <c r="A40" s="280">
        <v>36</v>
      </c>
      <c r="B40" s="340">
        <v>104</v>
      </c>
      <c r="C40" s="276" t="str">
        <f t="shared" si="0"/>
        <v>PAVLIČ</v>
      </c>
      <c r="D40" s="276" t="str">
        <f t="shared" si="1"/>
        <v>Mark</v>
      </c>
      <c r="E40" s="276" t="str">
        <f t="shared" si="2"/>
        <v>KK ADRIA MOBIL</v>
      </c>
      <c r="F40" s="277" t="str">
        <f t="shared" si="3"/>
        <v>101 170 452 34</v>
      </c>
      <c r="G40" s="406" t="s">
        <v>877</v>
      </c>
      <c r="I40" s="280">
        <v>36</v>
      </c>
      <c r="J40" s="289">
        <v>137</v>
      </c>
      <c r="K40" s="325" t="s">
        <v>592</v>
      </c>
      <c r="L40" s="325" t="s">
        <v>10</v>
      </c>
      <c r="M40" s="325" t="s">
        <v>79</v>
      </c>
      <c r="N40" s="326" t="s">
        <v>593</v>
      </c>
    </row>
    <row r="41" spans="1:14" s="278" customFormat="1" x14ac:dyDescent="0.25">
      <c r="A41" s="280">
        <v>37</v>
      </c>
      <c r="B41" s="340">
        <v>105</v>
      </c>
      <c r="C41" s="276" t="str">
        <f t="shared" si="0"/>
        <v>MIKLAVČIČ</v>
      </c>
      <c r="D41" s="276" t="str">
        <f t="shared" si="1"/>
        <v>Leon</v>
      </c>
      <c r="E41" s="276" t="str">
        <f t="shared" si="2"/>
        <v>KK ADRIA MOBIL</v>
      </c>
      <c r="F41" s="277" t="str">
        <f t="shared" si="3"/>
        <v>101 165 650 82</v>
      </c>
      <c r="G41" s="406" t="s">
        <v>877</v>
      </c>
      <c r="I41" s="280">
        <v>37</v>
      </c>
      <c r="J41" s="289">
        <v>138</v>
      </c>
      <c r="K41" s="325" t="s">
        <v>493</v>
      </c>
      <c r="L41" s="325" t="s">
        <v>494</v>
      </c>
      <c r="M41" s="325" t="s">
        <v>79</v>
      </c>
      <c r="N41" s="326" t="s">
        <v>539</v>
      </c>
    </row>
    <row r="42" spans="1:14" s="278" customFormat="1" x14ac:dyDescent="0.25">
      <c r="A42" s="280">
        <v>38</v>
      </c>
      <c r="B42" s="340">
        <v>112</v>
      </c>
      <c r="C42" s="276" t="str">
        <f t="shared" si="0"/>
        <v>DULAR</v>
      </c>
      <c r="D42" s="276" t="str">
        <f t="shared" si="1"/>
        <v>Jakob</v>
      </c>
      <c r="E42" s="276" t="str">
        <f t="shared" si="2"/>
        <v>KK ADRIA MOBIL</v>
      </c>
      <c r="F42" s="277" t="str">
        <f t="shared" si="3"/>
        <v>101 165 639 71</v>
      </c>
      <c r="G42" s="406" t="s">
        <v>877</v>
      </c>
      <c r="I42" s="281">
        <v>38</v>
      </c>
      <c r="J42" s="333">
        <v>139</v>
      </c>
      <c r="K42" s="327" t="s">
        <v>701</v>
      </c>
      <c r="L42" s="327" t="s">
        <v>41</v>
      </c>
      <c r="M42" s="327" t="s">
        <v>79</v>
      </c>
      <c r="N42" s="328" t="s">
        <v>790</v>
      </c>
    </row>
    <row r="43" spans="1:14" s="278" customFormat="1" ht="15.75" thickBot="1" x14ac:dyDescent="0.3">
      <c r="A43" s="287">
        <v>39</v>
      </c>
      <c r="B43" s="379">
        <v>127</v>
      </c>
      <c r="C43" s="298" t="str">
        <f t="shared" si="0"/>
        <v>RAZPOTNIK</v>
      </c>
      <c r="D43" s="298" t="str">
        <f t="shared" si="1"/>
        <v>Tit</v>
      </c>
      <c r="E43" s="298" t="str">
        <f t="shared" si="2"/>
        <v>POGI TEAM GENERALI</v>
      </c>
      <c r="F43" s="339" t="str">
        <f t="shared" si="3"/>
        <v>101 127 239 83</v>
      </c>
      <c r="G43" s="249" t="s">
        <v>522</v>
      </c>
      <c r="I43" s="287">
        <v>39</v>
      </c>
      <c r="J43" s="290">
        <v>142</v>
      </c>
      <c r="K43" s="323" t="s">
        <v>502</v>
      </c>
      <c r="L43" s="323" t="s">
        <v>596</v>
      </c>
      <c r="M43" s="323" t="s">
        <v>597</v>
      </c>
      <c r="N43" s="324" t="s">
        <v>598</v>
      </c>
    </row>
    <row r="44" spans="1:14" s="278" customFormat="1" ht="14.25" x14ac:dyDescent="0.25">
      <c r="A44" s="377"/>
      <c r="B44" s="282"/>
      <c r="C44" s="283"/>
      <c r="D44" s="283"/>
      <c r="E44" s="283"/>
      <c r="F44" s="304"/>
      <c r="G44" s="378"/>
      <c r="I44" s="373"/>
      <c r="J44" s="374"/>
      <c r="K44" s="374"/>
      <c r="L44" s="374"/>
      <c r="M44" s="374"/>
      <c r="N44" s="374"/>
    </row>
    <row r="45" spans="1:14" s="278" customFormat="1" ht="28.5" x14ac:dyDescent="0.4">
      <c r="A45" s="388" t="s">
        <v>55</v>
      </c>
      <c r="B45" s="388"/>
      <c r="C45" s="388"/>
      <c r="D45" s="388"/>
      <c r="E45" s="388"/>
      <c r="F45" s="388"/>
      <c r="G45" s="388"/>
      <c r="H45" s="389" t="s">
        <v>58</v>
      </c>
      <c r="I45" s="389"/>
      <c r="J45" s="389"/>
      <c r="K45" s="389"/>
      <c r="L45" s="389"/>
      <c r="M45" s="389"/>
      <c r="N45" s="389"/>
    </row>
    <row r="46" spans="1:14" s="278" customFormat="1" ht="14.25" x14ac:dyDescent="0.25">
      <c r="A46" s="284"/>
      <c r="B46" s="284"/>
      <c r="C46" s="283"/>
      <c r="D46" s="283"/>
      <c r="E46" s="283"/>
      <c r="F46" s="304"/>
      <c r="G46" s="286"/>
      <c r="I46" s="282"/>
    </row>
    <row r="47" spans="1:14" ht="18.75" x14ac:dyDescent="0.25">
      <c r="A47" s="77" t="s">
        <v>439</v>
      </c>
      <c r="B47" s="126"/>
      <c r="C47" s="4"/>
      <c r="H47" s="77" t="s">
        <v>439</v>
      </c>
      <c r="I47" s="45"/>
      <c r="J47" s="4"/>
    </row>
    <row r="49" spans="1:14" ht="15.75" thickBot="1" x14ac:dyDescent="0.3">
      <c r="A49" s="80" t="s">
        <v>524</v>
      </c>
      <c r="B49" s="80"/>
      <c r="C49" s="81"/>
      <c r="D49" s="82"/>
      <c r="H49" s="80" t="s">
        <v>524</v>
      </c>
      <c r="I49" s="80"/>
      <c r="J49" s="81"/>
      <c r="K49" s="82"/>
    </row>
    <row r="50" spans="1:14" ht="15.75" thickBot="1" x14ac:dyDescent="0.3">
      <c r="A50" s="27" t="s">
        <v>0</v>
      </c>
      <c r="B50" s="28" t="s">
        <v>1</v>
      </c>
      <c r="C50" s="28" t="s">
        <v>8</v>
      </c>
      <c r="D50" s="28" t="s">
        <v>7</v>
      </c>
      <c r="E50" s="28" t="s">
        <v>9</v>
      </c>
      <c r="F50" s="28" t="s">
        <v>59</v>
      </c>
      <c r="G50" s="83" t="s">
        <v>3</v>
      </c>
      <c r="I50" s="27" t="s">
        <v>57</v>
      </c>
      <c r="J50" s="28" t="s">
        <v>1</v>
      </c>
      <c r="K50" s="52" t="s">
        <v>8</v>
      </c>
      <c r="L50" s="52" t="s">
        <v>7</v>
      </c>
      <c r="M50" s="52" t="s">
        <v>9</v>
      </c>
      <c r="N50" s="53" t="s">
        <v>59</v>
      </c>
    </row>
    <row r="51" spans="1:14" x14ac:dyDescent="0.25">
      <c r="A51" s="29">
        <v>1</v>
      </c>
      <c r="B51" s="30">
        <v>80</v>
      </c>
      <c r="C51" s="299" t="str">
        <f t="shared" ref="C51:C57" si="4">VLOOKUP(B51,$J$4:$N$83,2,0)</f>
        <v>BUKOVEC</v>
      </c>
      <c r="D51" s="299" t="str">
        <f t="shared" ref="D51:D57" si="5">VLOOKUP(B51,$J$4:$N$83,3,0)</f>
        <v>Zara</v>
      </c>
      <c r="E51" s="299" t="str">
        <f t="shared" ref="E51:E57" si="6">VLOOKUP(B51,$J$4:$N$83,4,0)</f>
        <v>BTC CITY LJUBLJANA SCOTT</v>
      </c>
      <c r="F51" s="300" t="str">
        <f t="shared" ref="F51:F57" si="7">VLOOKUP(B51,$J$4:$N$83,5,0)</f>
        <v>101 040 052 02</v>
      </c>
      <c r="G51" s="403">
        <v>1.3321759259259261E-2</v>
      </c>
      <c r="I51" s="29">
        <v>1</v>
      </c>
      <c r="J51" s="288">
        <v>75</v>
      </c>
      <c r="K51" s="321" t="s">
        <v>705</v>
      </c>
      <c r="L51" s="321" t="s">
        <v>672</v>
      </c>
      <c r="M51" s="321" t="s">
        <v>14</v>
      </c>
      <c r="N51" s="322" t="s">
        <v>852</v>
      </c>
    </row>
    <row r="52" spans="1:14" x14ac:dyDescent="0.25">
      <c r="A52" s="14">
        <v>2</v>
      </c>
      <c r="B52" s="407">
        <v>79</v>
      </c>
      <c r="C52" s="87" t="str">
        <f t="shared" si="4"/>
        <v>MEHLE</v>
      </c>
      <c r="D52" s="87" t="str">
        <f t="shared" si="5"/>
        <v>Lina</v>
      </c>
      <c r="E52" s="87" t="str">
        <f t="shared" si="6"/>
        <v>BTC CITY LJUBLJANA SCOTT</v>
      </c>
      <c r="F52" s="88" t="str">
        <f t="shared" si="7"/>
        <v>100 734 107 92</v>
      </c>
      <c r="G52" s="405">
        <v>1.3750000000000002E-2</v>
      </c>
      <c r="I52" s="14">
        <v>2</v>
      </c>
      <c r="J52" s="289">
        <v>76</v>
      </c>
      <c r="K52" s="325" t="s">
        <v>582</v>
      </c>
      <c r="L52" s="325" t="s">
        <v>673</v>
      </c>
      <c r="M52" s="325" t="s">
        <v>22</v>
      </c>
      <c r="N52" s="326" t="s">
        <v>853</v>
      </c>
    </row>
    <row r="53" spans="1:14" x14ac:dyDescent="0.25">
      <c r="A53" s="14">
        <v>3</v>
      </c>
      <c r="B53" s="15">
        <v>76</v>
      </c>
      <c r="C53" s="87" t="str">
        <f t="shared" si="4"/>
        <v>ADAM</v>
      </c>
      <c r="D53" s="87" t="str">
        <f t="shared" si="5"/>
        <v>Kaja</v>
      </c>
      <c r="E53" s="87" t="str">
        <f t="shared" si="6"/>
        <v>PERUTNINA PTUJ</v>
      </c>
      <c r="F53" s="88" t="str">
        <f t="shared" si="7"/>
        <v>101 130 845 03</v>
      </c>
      <c r="G53" s="405">
        <v>1.3877314814814816E-2</v>
      </c>
      <c r="I53" s="14">
        <v>3</v>
      </c>
      <c r="J53" s="289">
        <v>77</v>
      </c>
      <c r="K53" s="325" t="s">
        <v>101</v>
      </c>
      <c r="L53" s="325" t="s">
        <v>674</v>
      </c>
      <c r="M53" s="325" t="s">
        <v>79</v>
      </c>
      <c r="N53" s="326" t="s">
        <v>854</v>
      </c>
    </row>
    <row r="54" spans="1:14" x14ac:dyDescent="0.25">
      <c r="A54" s="14">
        <v>4</v>
      </c>
      <c r="B54" s="15">
        <v>75</v>
      </c>
      <c r="C54" s="87" t="str">
        <f t="shared" si="4"/>
        <v>VURUŠIČ</v>
      </c>
      <c r="D54" s="87" t="str">
        <f t="shared" si="5"/>
        <v>Maja</v>
      </c>
      <c r="E54" s="87" t="str">
        <f t="shared" si="6"/>
        <v>KK ADRIA MOBIL</v>
      </c>
      <c r="F54" s="88" t="str">
        <f t="shared" si="7"/>
        <v>101 165 594 26</v>
      </c>
      <c r="G54" s="405">
        <v>1.457175925925926E-2</v>
      </c>
      <c r="I54" s="14">
        <v>4</v>
      </c>
      <c r="J54" s="289">
        <v>78</v>
      </c>
      <c r="K54" s="325" t="s">
        <v>463</v>
      </c>
      <c r="L54" s="325" t="s">
        <v>625</v>
      </c>
      <c r="M54" s="325" t="s">
        <v>624</v>
      </c>
      <c r="N54" s="326" t="s">
        <v>626</v>
      </c>
    </row>
    <row r="55" spans="1:14" x14ac:dyDescent="0.25">
      <c r="A55" s="14">
        <v>5</v>
      </c>
      <c r="B55" s="15">
        <v>77</v>
      </c>
      <c r="C55" s="87" t="str">
        <f t="shared" si="4"/>
        <v>BOŽNAR PROSEN</v>
      </c>
      <c r="D55" s="87" t="str">
        <f t="shared" si="5"/>
        <v>Iza</v>
      </c>
      <c r="E55" s="87" t="str">
        <f t="shared" si="6"/>
        <v>KK KRANJ</v>
      </c>
      <c r="F55" s="88" t="str">
        <f t="shared" si="7"/>
        <v>101 172 149 82</v>
      </c>
      <c r="G55" s="405">
        <v>1.5046296296296297E-2</v>
      </c>
      <c r="I55" s="14">
        <v>5</v>
      </c>
      <c r="J55" s="289">
        <v>79</v>
      </c>
      <c r="K55" s="325" t="s">
        <v>512</v>
      </c>
      <c r="L55" s="325" t="s">
        <v>513</v>
      </c>
      <c r="M55" s="325" t="s">
        <v>624</v>
      </c>
      <c r="N55" s="326" t="s">
        <v>514</v>
      </c>
    </row>
    <row r="56" spans="1:14" x14ac:dyDescent="0.25">
      <c r="A56" s="14">
        <v>6</v>
      </c>
      <c r="B56" s="15">
        <v>78</v>
      </c>
      <c r="C56" s="87" t="str">
        <f t="shared" si="4"/>
        <v>ŠPRINGER</v>
      </c>
      <c r="D56" s="87" t="str">
        <f t="shared" si="5"/>
        <v>Olja</v>
      </c>
      <c r="E56" s="87" t="str">
        <f t="shared" si="6"/>
        <v>BTC CITY LJUBLJANA SCOTT</v>
      </c>
      <c r="F56" s="88" t="str">
        <f t="shared" si="7"/>
        <v>101 019 344 52</v>
      </c>
      <c r="G56" s="405">
        <v>1.5046296296296297E-2</v>
      </c>
      <c r="I56" s="14">
        <v>6</v>
      </c>
      <c r="J56" s="289">
        <v>80</v>
      </c>
      <c r="K56" s="325" t="s">
        <v>627</v>
      </c>
      <c r="L56" s="325" t="s">
        <v>628</v>
      </c>
      <c r="M56" s="325" t="s">
        <v>624</v>
      </c>
      <c r="N56" s="326" t="s">
        <v>629</v>
      </c>
    </row>
    <row r="57" spans="1:14" ht="15.75" thickBot="1" x14ac:dyDescent="0.3">
      <c r="A57" s="16">
        <v>7</v>
      </c>
      <c r="B57" s="17">
        <v>81</v>
      </c>
      <c r="C57" s="95" t="str">
        <f t="shared" si="4"/>
        <v>GONZA</v>
      </c>
      <c r="D57" s="95" t="str">
        <f t="shared" si="5"/>
        <v>Rebeka</v>
      </c>
      <c r="E57" s="95" t="str">
        <f t="shared" si="6"/>
        <v>KK TBP LENART</v>
      </c>
      <c r="F57" s="408" t="str">
        <f t="shared" si="7"/>
        <v>100 654 878 15</v>
      </c>
      <c r="G57" s="409">
        <v>1.5925925925925927E-2</v>
      </c>
      <c r="I57" s="16">
        <v>7</v>
      </c>
      <c r="J57" s="290">
        <v>81</v>
      </c>
      <c r="K57" s="323" t="s">
        <v>542</v>
      </c>
      <c r="L57" s="323" t="s">
        <v>453</v>
      </c>
      <c r="M57" s="323" t="s">
        <v>520</v>
      </c>
      <c r="N57" s="324" t="s">
        <v>553</v>
      </c>
    </row>
    <row r="58" spans="1:14" x14ac:dyDescent="0.25">
      <c r="I58" s="23"/>
    </row>
    <row r="59" spans="1:14" ht="18.75" x14ac:dyDescent="0.25">
      <c r="A59" s="77" t="s">
        <v>640</v>
      </c>
      <c r="B59" s="126"/>
      <c r="C59" s="4"/>
      <c r="E59" s="303"/>
      <c r="H59" s="77" t="s">
        <v>640</v>
      </c>
      <c r="I59" s="45"/>
      <c r="J59" s="4"/>
      <c r="M59" s="301"/>
    </row>
    <row r="60" spans="1:14" x14ac:dyDescent="0.25">
      <c r="E60" s="303"/>
      <c r="I60" s="303"/>
      <c r="J60" s="303"/>
      <c r="M60" s="301"/>
    </row>
    <row r="61" spans="1:14" ht="15.75" thickBot="1" x14ac:dyDescent="0.3">
      <c r="A61" s="80" t="s">
        <v>524</v>
      </c>
      <c r="B61" s="80"/>
      <c r="C61" s="81"/>
      <c r="D61" s="302"/>
      <c r="E61" s="303"/>
      <c r="H61" s="80" t="s">
        <v>524</v>
      </c>
      <c r="I61" s="80"/>
      <c r="J61" s="81"/>
      <c r="K61" s="302"/>
      <c r="M61" s="301"/>
    </row>
    <row r="62" spans="1:14" ht="15.75" thickBot="1" x14ac:dyDescent="0.3">
      <c r="A62" s="27" t="s">
        <v>0</v>
      </c>
      <c r="B62" s="28" t="s">
        <v>1</v>
      </c>
      <c r="C62" s="28" t="s">
        <v>8</v>
      </c>
      <c r="D62" s="28" t="s">
        <v>7</v>
      </c>
      <c r="E62" s="28" t="s">
        <v>9</v>
      </c>
      <c r="F62" s="28" t="s">
        <v>59</v>
      </c>
      <c r="G62" s="83" t="s">
        <v>3</v>
      </c>
      <c r="I62" s="27" t="s">
        <v>57</v>
      </c>
      <c r="J62" s="28" t="s">
        <v>1</v>
      </c>
      <c r="K62" s="52" t="s">
        <v>8</v>
      </c>
      <c r="L62" s="52" t="s">
        <v>7</v>
      </c>
      <c r="M62" s="52" t="s">
        <v>9</v>
      </c>
      <c r="N62" s="53" t="s">
        <v>59</v>
      </c>
    </row>
    <row r="63" spans="1:14" x14ac:dyDescent="0.25">
      <c r="A63" s="29">
        <v>1</v>
      </c>
      <c r="B63" s="30">
        <v>91</v>
      </c>
      <c r="C63" s="299" t="str">
        <f>VLOOKUP(B63,$J$4:$N$83,2,0)</f>
        <v>ŠPRINGER</v>
      </c>
      <c r="D63" s="299" t="str">
        <f>VLOOKUP(B63,$J$4:$N$83,3,0)</f>
        <v>Zoja</v>
      </c>
      <c r="E63" s="299" t="str">
        <f>VLOOKUP(B63,$J$4:$N$83,4,0)</f>
        <v>BTC CITY LJUBLJANA SCOTT</v>
      </c>
      <c r="F63" s="300" t="str">
        <f>VLOOKUP(B63,$J$4:$N$83,5,0)</f>
        <v>100 748 834 75</v>
      </c>
      <c r="G63" s="410">
        <v>1.3321759259259261E-2</v>
      </c>
      <c r="I63" s="29">
        <v>1</v>
      </c>
      <c r="J63" s="288">
        <v>87</v>
      </c>
      <c r="K63" s="321" t="s">
        <v>72</v>
      </c>
      <c r="L63" s="321" t="s">
        <v>82</v>
      </c>
      <c r="M63" s="321" t="s">
        <v>14</v>
      </c>
      <c r="N63" s="322" t="s">
        <v>85</v>
      </c>
    </row>
    <row r="64" spans="1:14" x14ac:dyDescent="0.25">
      <c r="A64" s="14">
        <v>2</v>
      </c>
      <c r="B64" s="12">
        <v>89</v>
      </c>
      <c r="C64" s="87" t="str">
        <f>VLOOKUP(B64,$J$4:$N$83,2,0)</f>
        <v>COLNAR</v>
      </c>
      <c r="D64" s="87" t="str">
        <f>VLOOKUP(B64,$J$4:$N$83,3,0)</f>
        <v>Iva</v>
      </c>
      <c r="E64" s="87" t="str">
        <f>VLOOKUP(B64,$J$4:$N$83,4,0)</f>
        <v>KK ADRIA MOBIL</v>
      </c>
      <c r="F64" s="88" t="str">
        <f>VLOOKUP(B64,$J$4:$N$83,5,0)</f>
        <v>101 075 539 84</v>
      </c>
      <c r="G64" s="411">
        <v>1.3622685185185187E-2</v>
      </c>
      <c r="I64" s="14">
        <v>2</v>
      </c>
      <c r="J64" s="289">
        <v>88</v>
      </c>
      <c r="K64" s="325" t="s">
        <v>462</v>
      </c>
      <c r="L64" s="325" t="s">
        <v>54</v>
      </c>
      <c r="M64" s="325" t="s">
        <v>14</v>
      </c>
      <c r="N64" s="326" t="s">
        <v>855</v>
      </c>
    </row>
    <row r="65" spans="1:14" x14ac:dyDescent="0.25">
      <c r="A65" s="14">
        <v>3</v>
      </c>
      <c r="B65" s="15">
        <v>87</v>
      </c>
      <c r="C65" s="87" t="str">
        <f>VLOOKUP(B65,$J$4:$N$83,2,0)</f>
        <v>PETERLIN</v>
      </c>
      <c r="D65" s="87" t="str">
        <f>VLOOKUP(B65,$J$4:$N$83,3,0)</f>
        <v>Laura</v>
      </c>
      <c r="E65" s="87" t="str">
        <f>VLOOKUP(B65,$J$4:$N$83,4,0)</f>
        <v>KK ADRIA MOBIL</v>
      </c>
      <c r="F65" s="88" t="str">
        <f>VLOOKUP(B65,$J$4:$N$83,5,0)</f>
        <v>100 601 582 69</v>
      </c>
      <c r="G65" s="411">
        <v>1.4305555555555557E-2</v>
      </c>
      <c r="I65" s="14">
        <v>3</v>
      </c>
      <c r="J65" s="289">
        <v>89</v>
      </c>
      <c r="K65" s="325" t="s">
        <v>114</v>
      </c>
      <c r="L65" s="325" t="s">
        <v>622</v>
      </c>
      <c r="M65" s="325" t="s">
        <v>14</v>
      </c>
      <c r="N65" s="326" t="s">
        <v>623</v>
      </c>
    </row>
    <row r="66" spans="1:14" x14ac:dyDescent="0.25">
      <c r="A66" s="14">
        <v>4</v>
      </c>
      <c r="B66" s="15">
        <v>88</v>
      </c>
      <c r="C66" s="87" t="str">
        <f>VLOOKUP(B66,$J$4:$N$83,2,0)</f>
        <v>LISIĆ</v>
      </c>
      <c r="D66" s="87" t="str">
        <f>VLOOKUP(B66,$J$4:$N$83,3,0)</f>
        <v>Hana</v>
      </c>
      <c r="E66" s="87" t="str">
        <f>VLOOKUP(B66,$J$4:$N$83,4,0)</f>
        <v>KK ADRIA MOBIL</v>
      </c>
      <c r="F66" s="88" t="str">
        <f>VLOOKUP(B66,$J$4:$N$83,5,0)</f>
        <v>100 769 392 69</v>
      </c>
      <c r="G66" s="411">
        <v>1.4525462962962964E-2</v>
      </c>
      <c r="I66" s="14">
        <v>4</v>
      </c>
      <c r="J66" s="289">
        <v>91</v>
      </c>
      <c r="K66" s="325" t="s">
        <v>463</v>
      </c>
      <c r="L66" s="325" t="s">
        <v>451</v>
      </c>
      <c r="M66" s="325" t="s">
        <v>624</v>
      </c>
      <c r="N66" s="326" t="s">
        <v>478</v>
      </c>
    </row>
    <row r="67" spans="1:14" ht="15.75" thickBot="1" x14ac:dyDescent="0.3">
      <c r="A67" s="20">
        <v>5</v>
      </c>
      <c r="B67" s="21">
        <v>92</v>
      </c>
      <c r="C67" s="95" t="str">
        <f>VLOOKUP(B67,$J$4:$N$83,2,0)</f>
        <v>TOMPA</v>
      </c>
      <c r="D67" s="95" t="str">
        <f>VLOOKUP(B67,$J$4:$N$83,3,0)</f>
        <v>Veronika</v>
      </c>
      <c r="E67" s="95" t="str">
        <f>VLOOKUP(B67,$J$4:$N$83,4,0)</f>
        <v>KK TBP LENART</v>
      </c>
      <c r="F67" s="408" t="str">
        <f>VLOOKUP(B67,$J$4:$N$83,5,0)</f>
        <v>100 603 263 04</v>
      </c>
      <c r="G67" s="415">
        <v>1.5231481481481483E-2</v>
      </c>
      <c r="I67" s="68">
        <v>5</v>
      </c>
      <c r="J67" s="290">
        <v>92</v>
      </c>
      <c r="K67" s="323" t="s">
        <v>550</v>
      </c>
      <c r="L67" s="323" t="s">
        <v>675</v>
      </c>
      <c r="M67" s="323" t="s">
        <v>520</v>
      </c>
      <c r="N67" s="324" t="s">
        <v>856</v>
      </c>
    </row>
    <row r="68" spans="1:14" x14ac:dyDescent="0.25">
      <c r="I68" s="22"/>
    </row>
    <row r="69" spans="1:14" x14ac:dyDescent="0.25">
      <c r="I69" s="8"/>
      <c r="J69" s="8"/>
    </row>
    <row r="70" spans="1:14" x14ac:dyDescent="0.25">
      <c r="I70" s="8"/>
      <c r="J70" s="8"/>
    </row>
  </sheetData>
  <sortState ref="D37:G45">
    <sortCondition ref="F37:F45"/>
    <sortCondition ref="D37:D45"/>
  </sortState>
  <mergeCells count="4">
    <mergeCell ref="A1:G1"/>
    <mergeCell ref="H1:N1"/>
    <mergeCell ref="H45:N45"/>
    <mergeCell ref="A45:G45"/>
  </mergeCells>
  <conditionalFormatting sqref="B5:B13">
    <cfRule type="duplicateValues" dxfId="20" priority="8"/>
  </conditionalFormatting>
  <conditionalFormatting sqref="B14:B17">
    <cfRule type="duplicateValues" dxfId="19" priority="7"/>
  </conditionalFormatting>
  <conditionalFormatting sqref="B18">
    <cfRule type="duplicateValues" dxfId="18" priority="6"/>
  </conditionalFormatting>
  <conditionalFormatting sqref="B19">
    <cfRule type="duplicateValues" dxfId="17" priority="5"/>
  </conditionalFormatting>
  <conditionalFormatting sqref="B20:B29">
    <cfRule type="duplicateValues" dxfId="16" priority="4"/>
  </conditionalFormatting>
  <conditionalFormatting sqref="B30:B31">
    <cfRule type="duplicateValues" dxfId="15" priority="3"/>
  </conditionalFormatting>
  <conditionalFormatting sqref="B32">
    <cfRule type="duplicateValues" dxfId="14" priority="2"/>
  </conditionalFormatting>
  <conditionalFormatting sqref="B43">
    <cfRule type="duplicateValues" dxfId="13" priority="10"/>
  </conditionalFormatting>
  <printOptions horizontalCentered="1"/>
  <pageMargins left="3.937007874015748E-2" right="3.937007874015748E-2" top="1.6875" bottom="0.74803149606299213" header="0.31496062992125984" footer="0.31496062992125984"/>
  <pageSetup paperSize="9" orientation="portrait" horizontalDpi="4294967293" verticalDpi="4294967293" r:id="rId1"/>
  <headerFooter>
    <oddHeader>&amp;L&amp;G&amp;C&amp;"-,Krepko"&amp;18&amp;G
&amp;16»Knobleharjev pokal
Škocjan 5.9.2021«&amp;R&amp;G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view="pageLayout" zoomScale="80" zoomScaleNormal="90" zoomScalePageLayoutView="80" workbookViewId="0">
      <selection activeCell="E60" sqref="E60"/>
    </sheetView>
  </sheetViews>
  <sheetFormatPr defaultColWidth="9.140625" defaultRowHeight="15" x14ac:dyDescent="0.25"/>
  <cols>
    <col min="1" max="1" width="9.140625" style="63" customWidth="1"/>
    <col min="2" max="2" width="8.140625" style="63" customWidth="1"/>
    <col min="3" max="3" width="20" style="8" customWidth="1"/>
    <col min="4" max="4" width="10.5703125" style="8" customWidth="1"/>
    <col min="5" max="5" width="28.5703125" style="61" customWidth="1"/>
    <col min="6" max="6" width="14.28515625" style="8" customWidth="1"/>
    <col min="7" max="7" width="9.5703125" style="372" customWidth="1"/>
    <col min="8" max="8" width="3.140625" style="8" customWidth="1"/>
    <col min="9" max="9" width="9.140625" style="8" customWidth="1"/>
    <col min="10" max="10" width="8.140625" style="8" customWidth="1"/>
    <col min="11" max="11" width="20.140625" style="8" customWidth="1"/>
    <col min="12" max="12" width="10.7109375" style="8" customWidth="1"/>
    <col min="13" max="13" width="28.5703125" style="61" customWidth="1"/>
    <col min="14" max="14" width="14.28515625" style="8" customWidth="1"/>
  </cols>
  <sheetData>
    <row r="1" spans="1:14" ht="28.5" customHeight="1" x14ac:dyDescent="0.4">
      <c r="A1" s="388" t="s">
        <v>55</v>
      </c>
      <c r="B1" s="388"/>
      <c r="C1" s="388"/>
      <c r="D1" s="388"/>
      <c r="E1" s="388"/>
      <c r="F1" s="388"/>
      <c r="G1" s="388"/>
      <c r="H1" s="391" t="s">
        <v>58</v>
      </c>
      <c r="I1" s="391"/>
      <c r="J1" s="391"/>
      <c r="K1" s="391"/>
      <c r="L1" s="391"/>
      <c r="M1" s="391"/>
      <c r="N1" s="391"/>
    </row>
    <row r="2" spans="1:14" ht="18.75" x14ac:dyDescent="0.25">
      <c r="A2" s="77" t="s">
        <v>444</v>
      </c>
      <c r="B2" s="77"/>
      <c r="C2" s="4"/>
      <c r="D2" s="7"/>
      <c r="E2" s="60"/>
      <c r="F2" s="7"/>
      <c r="G2" s="62"/>
      <c r="H2" s="7"/>
      <c r="I2" s="77" t="s">
        <v>444</v>
      </c>
      <c r="J2" s="4"/>
      <c r="K2" s="7"/>
      <c r="L2" s="7"/>
      <c r="M2" s="60"/>
    </row>
    <row r="3" spans="1:14" ht="15" customHeight="1" x14ac:dyDescent="0.25">
      <c r="A3" s="62"/>
      <c r="B3" s="62"/>
      <c r="C3" s="4"/>
      <c r="D3" s="7"/>
      <c r="E3" s="60"/>
      <c r="F3" s="7"/>
      <c r="G3" s="62"/>
      <c r="H3" s="7"/>
      <c r="I3" s="62"/>
      <c r="J3" s="4"/>
      <c r="K3" s="7"/>
      <c r="L3" s="7"/>
      <c r="M3" s="60"/>
    </row>
    <row r="4" spans="1:14" x14ac:dyDescent="0.25">
      <c r="A4" s="9" t="s">
        <v>525</v>
      </c>
      <c r="B4" s="9"/>
      <c r="C4" s="11"/>
      <c r="D4" s="10"/>
      <c r="E4" s="62"/>
      <c r="F4" s="7"/>
      <c r="G4" s="62"/>
      <c r="H4" s="7"/>
      <c r="I4" s="9" t="s">
        <v>525</v>
      </c>
      <c r="J4" s="9"/>
      <c r="K4" s="9"/>
      <c r="L4" s="7"/>
      <c r="M4" s="60"/>
    </row>
    <row r="5" spans="1:14" ht="15.75" thickBot="1" x14ac:dyDescent="0.3">
      <c r="A5" s="390"/>
      <c r="B5" s="390"/>
      <c r="C5" s="11"/>
      <c r="D5" s="10"/>
      <c r="E5" s="62"/>
      <c r="F5" s="7"/>
      <c r="G5" s="62"/>
      <c r="H5" s="7"/>
      <c r="I5" s="7"/>
      <c r="J5" s="7"/>
      <c r="K5" s="7"/>
      <c r="L5" s="7"/>
      <c r="M5" s="60"/>
    </row>
    <row r="6" spans="1:14" ht="15.75" thickBot="1" x14ac:dyDescent="0.3">
      <c r="A6" s="27" t="s">
        <v>0</v>
      </c>
      <c r="B6" s="28" t="s">
        <v>1</v>
      </c>
      <c r="C6" s="28" t="s">
        <v>8</v>
      </c>
      <c r="D6" s="28" t="s">
        <v>7</v>
      </c>
      <c r="E6" s="50" t="s">
        <v>9</v>
      </c>
      <c r="F6" s="28" t="s">
        <v>59</v>
      </c>
      <c r="G6" s="83" t="s">
        <v>3</v>
      </c>
      <c r="H6" s="25"/>
      <c r="I6" s="27" t="s">
        <v>57</v>
      </c>
      <c r="J6" s="28" t="s">
        <v>1</v>
      </c>
      <c r="K6" s="52" t="s">
        <v>8</v>
      </c>
      <c r="L6" s="52" t="s">
        <v>7</v>
      </c>
      <c r="M6" s="52" t="s">
        <v>9</v>
      </c>
      <c r="N6" s="53" t="s">
        <v>59</v>
      </c>
    </row>
    <row r="7" spans="1:14" x14ac:dyDescent="0.25">
      <c r="A7" s="29">
        <v>1</v>
      </c>
      <c r="B7" s="402">
        <v>148</v>
      </c>
      <c r="C7" s="299" t="str">
        <f t="shared" ref="C7:C17" si="0">VLOOKUP(B7,$J$7:$N$91,2,0)</f>
        <v>PREVEJŠEK</v>
      </c>
      <c r="D7" s="299" t="str">
        <f t="shared" ref="D7:D17" si="1">VLOOKUP(B7,$J$7:$N$91,3,0)</f>
        <v>Mai</v>
      </c>
      <c r="E7" s="299" t="str">
        <f t="shared" ref="E7:E17" si="2">VLOOKUP(B7,$J$7:$N$91,4,0)</f>
        <v>KK ADRIA MOBIL</v>
      </c>
      <c r="F7" s="305" t="str">
        <f t="shared" ref="F7:F17" si="3">VLOOKUP(B7,$J$7:$N$91,5,0)</f>
        <v>100 529 820 87</v>
      </c>
      <c r="G7" s="403">
        <v>1.7384259259259262E-2</v>
      </c>
      <c r="H7" s="336"/>
      <c r="I7" s="29">
        <v>1</v>
      </c>
      <c r="J7" s="288">
        <v>143</v>
      </c>
      <c r="K7" s="321" t="s">
        <v>704</v>
      </c>
      <c r="L7" s="321" t="s">
        <v>116</v>
      </c>
      <c r="M7" s="321" t="s">
        <v>758</v>
      </c>
      <c r="N7" s="322" t="s">
        <v>793</v>
      </c>
    </row>
    <row r="8" spans="1:14" x14ac:dyDescent="0.25">
      <c r="A8" s="14">
        <v>2</v>
      </c>
      <c r="B8" s="404">
        <v>166</v>
      </c>
      <c r="C8" s="87" t="str">
        <f t="shared" si="0"/>
        <v>NOGRAŠEK</v>
      </c>
      <c r="D8" s="87" t="str">
        <f t="shared" si="1"/>
        <v>Bor</v>
      </c>
      <c r="E8" s="87" t="str">
        <f t="shared" si="2"/>
        <v>KK KRANJ</v>
      </c>
      <c r="F8" s="122" t="str">
        <f t="shared" si="3"/>
        <v>100 967 966 84</v>
      </c>
      <c r="G8" s="405">
        <v>1.7384259259259262E-2</v>
      </c>
      <c r="H8" s="336"/>
      <c r="I8" s="14">
        <v>2</v>
      </c>
      <c r="J8" s="289">
        <v>144</v>
      </c>
      <c r="K8" s="325" t="s">
        <v>705</v>
      </c>
      <c r="L8" s="325" t="s">
        <v>20</v>
      </c>
      <c r="M8" s="325" t="s">
        <v>14</v>
      </c>
      <c r="N8" s="326" t="s">
        <v>794</v>
      </c>
    </row>
    <row r="9" spans="1:14" x14ac:dyDescent="0.25">
      <c r="A9" s="14">
        <v>3</v>
      </c>
      <c r="B9" s="404">
        <v>152</v>
      </c>
      <c r="C9" s="87" t="str">
        <f t="shared" si="0"/>
        <v>AVSEC</v>
      </c>
      <c r="D9" s="87" t="str">
        <f t="shared" si="1"/>
        <v>Aljaž</v>
      </c>
      <c r="E9" s="87" t="str">
        <f t="shared" si="2"/>
        <v>KK ADRIA MOBIL</v>
      </c>
      <c r="F9" s="122" t="str">
        <f t="shared" si="3"/>
        <v>100 929 451 78</v>
      </c>
      <c r="G9" s="405">
        <v>1.7384259259259262E-2</v>
      </c>
      <c r="H9" s="336"/>
      <c r="I9" s="14">
        <v>3</v>
      </c>
      <c r="J9" s="289">
        <v>145</v>
      </c>
      <c r="K9" s="325" t="s">
        <v>706</v>
      </c>
      <c r="L9" s="325" t="s">
        <v>180</v>
      </c>
      <c r="M9" s="325" t="s">
        <v>14</v>
      </c>
      <c r="N9" s="326" t="s">
        <v>795</v>
      </c>
    </row>
    <row r="10" spans="1:14" x14ac:dyDescent="0.25">
      <c r="A10" s="14">
        <v>4</v>
      </c>
      <c r="B10" s="404">
        <v>146</v>
      </c>
      <c r="C10" s="87" t="str">
        <f t="shared" si="0"/>
        <v>STRAJNAR</v>
      </c>
      <c r="D10" s="87" t="str">
        <f t="shared" si="1"/>
        <v>Taj</v>
      </c>
      <c r="E10" s="87" t="str">
        <f t="shared" si="2"/>
        <v>KK ADRIA MOBIL</v>
      </c>
      <c r="F10" s="122" t="str">
        <f t="shared" si="3"/>
        <v>101 022 461 65</v>
      </c>
      <c r="G10" s="405">
        <v>1.7384259259259262E-2</v>
      </c>
      <c r="H10" s="336"/>
      <c r="I10" s="14">
        <v>4</v>
      </c>
      <c r="J10" s="289">
        <v>146</v>
      </c>
      <c r="K10" s="325" t="s">
        <v>558</v>
      </c>
      <c r="L10" s="325" t="s">
        <v>559</v>
      </c>
      <c r="M10" s="325" t="s">
        <v>14</v>
      </c>
      <c r="N10" s="326" t="s">
        <v>560</v>
      </c>
    </row>
    <row r="11" spans="1:14" x14ac:dyDescent="0.25">
      <c r="A11" s="14">
        <v>5</v>
      </c>
      <c r="B11" s="404">
        <v>160</v>
      </c>
      <c r="C11" s="87" t="str">
        <f t="shared" si="0"/>
        <v>KUNTARIČ ŽIBERT</v>
      </c>
      <c r="D11" s="87" t="str">
        <f t="shared" si="1"/>
        <v>Vanja</v>
      </c>
      <c r="E11" s="87" t="str">
        <f t="shared" si="2"/>
        <v>POGI TEAM GENERALI</v>
      </c>
      <c r="F11" s="122" t="str">
        <f t="shared" si="3"/>
        <v>100 908 591 73</v>
      </c>
      <c r="G11" s="405">
        <v>1.7384259259259262E-2</v>
      </c>
      <c r="H11" s="336"/>
      <c r="I11" s="14">
        <v>5</v>
      </c>
      <c r="J11" s="289">
        <v>147</v>
      </c>
      <c r="K11" s="325" t="s">
        <v>454</v>
      </c>
      <c r="L11" s="325" t="s">
        <v>448</v>
      </c>
      <c r="M11" s="325" t="s">
        <v>14</v>
      </c>
      <c r="N11" s="326" t="s">
        <v>466</v>
      </c>
    </row>
    <row r="12" spans="1:14" x14ac:dyDescent="0.25">
      <c r="A12" s="14">
        <v>6</v>
      </c>
      <c r="B12" s="404">
        <v>153</v>
      </c>
      <c r="C12" s="87" t="str">
        <f t="shared" si="0"/>
        <v>STARE</v>
      </c>
      <c r="D12" s="87" t="str">
        <f t="shared" si="1"/>
        <v>Gal</v>
      </c>
      <c r="E12" s="87" t="str">
        <f t="shared" si="2"/>
        <v>KK BLED</v>
      </c>
      <c r="F12" s="122" t="str">
        <f t="shared" si="3"/>
        <v>100 968 631 70</v>
      </c>
      <c r="G12" s="405">
        <v>1.7384259259259262E-2</v>
      </c>
      <c r="H12" s="336"/>
      <c r="I12" s="14">
        <v>6</v>
      </c>
      <c r="J12" s="289">
        <v>148</v>
      </c>
      <c r="K12" s="325" t="s">
        <v>61</v>
      </c>
      <c r="L12" s="325" t="s">
        <v>50</v>
      </c>
      <c r="M12" s="325" t="s">
        <v>14</v>
      </c>
      <c r="N12" s="326" t="s">
        <v>467</v>
      </c>
    </row>
    <row r="13" spans="1:14" x14ac:dyDescent="0.25">
      <c r="A13" s="14">
        <v>7</v>
      </c>
      <c r="B13" s="404">
        <v>159</v>
      </c>
      <c r="C13" s="87" t="str">
        <f t="shared" si="0"/>
        <v>STARE</v>
      </c>
      <c r="D13" s="87" t="str">
        <f t="shared" si="1"/>
        <v>žiga</v>
      </c>
      <c r="E13" s="87" t="str">
        <f t="shared" si="2"/>
        <v>POGI TEAM GENERALI</v>
      </c>
      <c r="F13" s="122" t="str">
        <f t="shared" si="3"/>
        <v>101 141 989 89</v>
      </c>
      <c r="G13" s="405">
        <v>1.7384259259259262E-2</v>
      </c>
      <c r="H13" s="336"/>
      <c r="I13" s="14">
        <v>7</v>
      </c>
      <c r="J13" s="289">
        <v>149</v>
      </c>
      <c r="K13" s="325" t="s">
        <v>81</v>
      </c>
      <c r="L13" s="325" t="s">
        <v>44</v>
      </c>
      <c r="M13" s="325" t="s">
        <v>14</v>
      </c>
      <c r="N13" s="326" t="s">
        <v>468</v>
      </c>
    </row>
    <row r="14" spans="1:14" x14ac:dyDescent="0.25">
      <c r="A14" s="14">
        <v>8</v>
      </c>
      <c r="B14" s="404">
        <v>164</v>
      </c>
      <c r="C14" s="87" t="str">
        <f t="shared" si="0"/>
        <v>RANT</v>
      </c>
      <c r="D14" s="87" t="str">
        <f t="shared" si="1"/>
        <v>Lovro</v>
      </c>
      <c r="E14" s="87" t="str">
        <f>VLOOKUP(B14,$J$7:$N$91,4,0)</f>
        <v>KK KRANJ</v>
      </c>
      <c r="F14" s="122" t="str">
        <f t="shared" si="3"/>
        <v>101 172 120 53</v>
      </c>
      <c r="G14" s="405">
        <v>1.7384259259259262E-2</v>
      </c>
      <c r="H14" s="336"/>
      <c r="I14" s="14">
        <v>8</v>
      </c>
      <c r="J14" s="289">
        <v>150</v>
      </c>
      <c r="K14" s="325" t="s">
        <v>456</v>
      </c>
      <c r="L14" s="325" t="s">
        <v>21</v>
      </c>
      <c r="M14" s="325" t="s">
        <v>14</v>
      </c>
      <c r="N14" s="326" t="s">
        <v>470</v>
      </c>
    </row>
    <row r="15" spans="1:14" x14ac:dyDescent="0.25">
      <c r="A15" s="14">
        <v>9</v>
      </c>
      <c r="B15" s="404">
        <v>144</v>
      </c>
      <c r="C15" s="87" t="str">
        <f t="shared" si="0"/>
        <v>VURUŠIČ</v>
      </c>
      <c r="D15" s="87" t="str">
        <f t="shared" si="1"/>
        <v>Nejc</v>
      </c>
      <c r="E15" s="87" t="str">
        <f t="shared" si="2"/>
        <v>KK ADRIA MOBIL</v>
      </c>
      <c r="F15" s="122" t="str">
        <f t="shared" si="3"/>
        <v>101 165 586 18</v>
      </c>
      <c r="G15" s="405">
        <v>1.7384259259259262E-2</v>
      </c>
      <c r="H15" s="336"/>
      <c r="I15" s="14">
        <v>9</v>
      </c>
      <c r="J15" s="289">
        <v>151</v>
      </c>
      <c r="K15" s="325" t="s">
        <v>564</v>
      </c>
      <c r="L15" s="325" t="s">
        <v>565</v>
      </c>
      <c r="M15" s="325" t="s">
        <v>14</v>
      </c>
      <c r="N15" s="326" t="s">
        <v>566</v>
      </c>
    </row>
    <row r="16" spans="1:14" x14ac:dyDescent="0.25">
      <c r="A16" s="14">
        <v>10</v>
      </c>
      <c r="B16" s="404">
        <v>150</v>
      </c>
      <c r="C16" s="87" t="str">
        <f t="shared" si="0"/>
        <v>JAKŠE</v>
      </c>
      <c r="D16" s="87" t="str">
        <f t="shared" si="1"/>
        <v>Žiga</v>
      </c>
      <c r="E16" s="87" t="str">
        <f t="shared" si="2"/>
        <v>KK ADRIA MOBIL</v>
      </c>
      <c r="F16" s="122" t="str">
        <f t="shared" si="3"/>
        <v xml:space="preserve">100 769 446 26 </v>
      </c>
      <c r="G16" s="405">
        <v>1.7384259259259262E-2</v>
      </c>
      <c r="H16" s="336"/>
      <c r="I16" s="14">
        <v>10</v>
      </c>
      <c r="J16" s="289">
        <v>152</v>
      </c>
      <c r="K16" s="325" t="s">
        <v>482</v>
      </c>
      <c r="L16" s="325" t="s">
        <v>37</v>
      </c>
      <c r="M16" s="325" t="s">
        <v>14</v>
      </c>
      <c r="N16" s="326" t="s">
        <v>483</v>
      </c>
    </row>
    <row r="17" spans="1:14" x14ac:dyDescent="0.25">
      <c r="A17" s="14">
        <v>11</v>
      </c>
      <c r="B17" s="404">
        <v>172</v>
      </c>
      <c r="C17" s="87" t="str">
        <f t="shared" ref="C17:C40" si="4">VLOOKUP(B17,$J$7:$N$91,2,0)</f>
        <v>MUHIČ</v>
      </c>
      <c r="D17" s="87" t="str">
        <f t="shared" ref="D17:D40" si="5">VLOOKUP(B17,$J$7:$N$91,3,0)</f>
        <v>Grega</v>
      </c>
      <c r="E17" s="87" t="str">
        <f t="shared" ref="E17:E40" si="6">VLOOKUP(B17,$J$7:$N$91,4,0)</f>
        <v>TANIN SEVNICA</v>
      </c>
      <c r="F17" s="122" t="str">
        <f t="shared" ref="F17:F40" si="7">VLOOKUP(B17,$J$7:$N$91,5,0)</f>
        <v>100 778 747 15</v>
      </c>
      <c r="G17" s="405">
        <v>1.7384259259259262E-2</v>
      </c>
      <c r="H17" s="336"/>
      <c r="I17" s="14">
        <v>11</v>
      </c>
      <c r="J17" s="289">
        <v>153</v>
      </c>
      <c r="K17" s="325" t="s">
        <v>571</v>
      </c>
      <c r="L17" s="325" t="s">
        <v>36</v>
      </c>
      <c r="M17" s="325" t="s">
        <v>106</v>
      </c>
      <c r="N17" s="326" t="s">
        <v>572</v>
      </c>
    </row>
    <row r="18" spans="1:14" x14ac:dyDescent="0.25">
      <c r="A18" s="14">
        <v>12</v>
      </c>
      <c r="B18" s="404">
        <v>167</v>
      </c>
      <c r="C18" s="87" t="str">
        <f t="shared" si="4"/>
        <v>MUBI</v>
      </c>
      <c r="D18" s="87" t="str">
        <f t="shared" si="5"/>
        <v>Jan</v>
      </c>
      <c r="E18" s="87" t="str">
        <f t="shared" si="6"/>
        <v>KK KRANJ</v>
      </c>
      <c r="F18" s="122" t="str">
        <f t="shared" si="7"/>
        <v>101 036 521 60</v>
      </c>
      <c r="G18" s="405">
        <v>1.7465277777777781E-2</v>
      </c>
      <c r="H18" s="336"/>
      <c r="I18" s="14">
        <v>12</v>
      </c>
      <c r="J18" s="289">
        <v>154</v>
      </c>
      <c r="K18" s="325" t="s">
        <v>64</v>
      </c>
      <c r="L18" s="325" t="s">
        <v>15</v>
      </c>
      <c r="M18" s="325" t="s">
        <v>22</v>
      </c>
      <c r="N18" s="326" t="s">
        <v>65</v>
      </c>
    </row>
    <row r="19" spans="1:14" x14ac:dyDescent="0.25">
      <c r="A19" s="14">
        <v>13</v>
      </c>
      <c r="B19" s="404">
        <v>157</v>
      </c>
      <c r="C19" s="87" t="str">
        <f t="shared" si="4"/>
        <v>BOŠNIK</v>
      </c>
      <c r="D19" s="87" t="str">
        <f t="shared" si="5"/>
        <v>Miha</v>
      </c>
      <c r="E19" s="87" t="str">
        <f t="shared" si="6"/>
        <v>PERUTNINA PTUJ</v>
      </c>
      <c r="F19" s="122" t="str">
        <f t="shared" si="7"/>
        <v>101 047 866 56</v>
      </c>
      <c r="G19" s="405">
        <v>1.7465277777777781E-2</v>
      </c>
      <c r="H19" s="336"/>
      <c r="I19" s="14">
        <v>13</v>
      </c>
      <c r="J19" s="289">
        <v>155</v>
      </c>
      <c r="K19" s="325" t="s">
        <v>707</v>
      </c>
      <c r="L19" s="325" t="s">
        <v>658</v>
      </c>
      <c r="M19" s="325" t="s">
        <v>22</v>
      </c>
      <c r="N19" s="326" t="s">
        <v>796</v>
      </c>
    </row>
    <row r="20" spans="1:14" s="48" customFormat="1" x14ac:dyDescent="0.25">
      <c r="A20" s="14">
        <v>14</v>
      </c>
      <c r="B20" s="404">
        <v>149</v>
      </c>
      <c r="C20" s="87" t="str">
        <f t="shared" si="4"/>
        <v>NOVAK</v>
      </c>
      <c r="D20" s="87" t="str">
        <f t="shared" si="5"/>
        <v>Maj</v>
      </c>
      <c r="E20" s="87" t="str">
        <f t="shared" si="6"/>
        <v>KK ADRIA MOBIL</v>
      </c>
      <c r="F20" s="122" t="str">
        <f t="shared" si="7"/>
        <v>100 637 065 50</v>
      </c>
      <c r="G20" s="405">
        <v>1.7465277777777781E-2</v>
      </c>
      <c r="H20" s="336"/>
      <c r="I20" s="14">
        <v>14</v>
      </c>
      <c r="J20" s="289">
        <v>156</v>
      </c>
      <c r="K20" s="325" t="s">
        <v>66</v>
      </c>
      <c r="L20" s="325" t="s">
        <v>12</v>
      </c>
      <c r="M20" s="325" t="s">
        <v>22</v>
      </c>
      <c r="N20" s="326" t="s">
        <v>67</v>
      </c>
    </row>
    <row r="21" spans="1:14" s="48" customFormat="1" x14ac:dyDescent="0.25">
      <c r="A21" s="14">
        <v>15</v>
      </c>
      <c r="B21" s="404">
        <v>163</v>
      </c>
      <c r="C21" s="87" t="str">
        <f t="shared" si="4"/>
        <v>BAHAR</v>
      </c>
      <c r="D21" s="87" t="str">
        <f t="shared" si="5"/>
        <v>Maks</v>
      </c>
      <c r="E21" s="87" t="str">
        <f t="shared" si="6"/>
        <v>POGI TEAM GENERALI</v>
      </c>
      <c r="F21" s="122" t="str">
        <f t="shared" si="7"/>
        <v>101 125 399 86</v>
      </c>
      <c r="G21" s="405">
        <v>1.7465277777777781E-2</v>
      </c>
      <c r="H21" s="336"/>
      <c r="I21" s="14">
        <v>15</v>
      </c>
      <c r="J21" s="289">
        <v>157</v>
      </c>
      <c r="K21" s="325" t="s">
        <v>578</v>
      </c>
      <c r="L21" s="325" t="s">
        <v>38</v>
      </c>
      <c r="M21" s="325" t="s">
        <v>22</v>
      </c>
      <c r="N21" s="326" t="s">
        <v>579</v>
      </c>
    </row>
    <row r="22" spans="1:14" s="48" customFormat="1" x14ac:dyDescent="0.25">
      <c r="A22" s="14">
        <v>16</v>
      </c>
      <c r="B22" s="404">
        <v>170</v>
      </c>
      <c r="C22" s="87" t="str">
        <f t="shared" si="4"/>
        <v>GRAŠIČ</v>
      </c>
      <c r="D22" s="87" t="str">
        <f t="shared" si="5"/>
        <v>Andraž</v>
      </c>
      <c r="E22" s="87" t="str">
        <f t="shared" si="6"/>
        <v>KK KRANJ</v>
      </c>
      <c r="F22" s="122" t="str">
        <f t="shared" si="7"/>
        <v>101 172 100 33</v>
      </c>
      <c r="G22" s="405">
        <v>1.7523148148148152E-2</v>
      </c>
      <c r="H22" s="336"/>
      <c r="I22" s="14">
        <v>16</v>
      </c>
      <c r="J22" s="289">
        <v>158</v>
      </c>
      <c r="K22" s="325" t="s">
        <v>708</v>
      </c>
      <c r="L22" s="325" t="s">
        <v>653</v>
      </c>
      <c r="M22" s="325" t="s">
        <v>757</v>
      </c>
      <c r="N22" s="326" t="s">
        <v>797</v>
      </c>
    </row>
    <row r="23" spans="1:14" s="48" customFormat="1" x14ac:dyDescent="0.25">
      <c r="A23" s="14">
        <v>17</v>
      </c>
      <c r="B23" s="404">
        <v>165</v>
      </c>
      <c r="C23" s="87" t="str">
        <f t="shared" si="4"/>
        <v>PREVC</v>
      </c>
      <c r="D23" s="87" t="str">
        <f t="shared" si="5"/>
        <v>Oto</v>
      </c>
      <c r="E23" s="87" t="str">
        <f t="shared" si="6"/>
        <v>KK KRANJ</v>
      </c>
      <c r="F23" s="122">
        <f t="shared" si="7"/>
        <v>0</v>
      </c>
      <c r="G23" s="405">
        <v>1.758101851851852E-2</v>
      </c>
      <c r="H23" s="336"/>
      <c r="I23" s="14">
        <v>17</v>
      </c>
      <c r="J23" s="289">
        <v>159</v>
      </c>
      <c r="K23" s="325" t="s">
        <v>571</v>
      </c>
      <c r="L23" s="325" t="s">
        <v>645</v>
      </c>
      <c r="M23" s="325" t="s">
        <v>757</v>
      </c>
      <c r="N23" s="326" t="s">
        <v>798</v>
      </c>
    </row>
    <row r="24" spans="1:14" s="48" customFormat="1" x14ac:dyDescent="0.25">
      <c r="A24" s="14">
        <v>18</v>
      </c>
      <c r="B24" s="404">
        <v>175</v>
      </c>
      <c r="C24" s="87" t="str">
        <f t="shared" si="4"/>
        <v>GONZA</v>
      </c>
      <c r="D24" s="87" t="str">
        <f t="shared" si="5"/>
        <v>Tomaž</v>
      </c>
      <c r="E24" s="87" t="str">
        <f t="shared" si="6"/>
        <v>KK TBP LENART</v>
      </c>
      <c r="F24" s="122" t="str">
        <f t="shared" si="7"/>
        <v>100 603 254 92</v>
      </c>
      <c r="G24" s="405">
        <v>1.7638888888888891E-2</v>
      </c>
      <c r="H24" s="336"/>
      <c r="I24" s="14">
        <v>18</v>
      </c>
      <c r="J24" s="289">
        <v>160</v>
      </c>
      <c r="K24" s="325" t="s">
        <v>488</v>
      </c>
      <c r="L24" s="325" t="s">
        <v>489</v>
      </c>
      <c r="M24" s="325" t="s">
        <v>757</v>
      </c>
      <c r="N24" s="326" t="s">
        <v>490</v>
      </c>
    </row>
    <row r="25" spans="1:14" s="48" customFormat="1" x14ac:dyDescent="0.25">
      <c r="A25" s="14">
        <v>19</v>
      </c>
      <c r="B25" s="404">
        <v>143</v>
      </c>
      <c r="C25" s="87" t="str">
        <f t="shared" si="4"/>
        <v>PEČNJAK</v>
      </c>
      <c r="D25" s="87" t="str">
        <f t="shared" si="5"/>
        <v>Fran</v>
      </c>
      <c r="E25" s="87" t="str">
        <f t="shared" si="6"/>
        <v>BGK TUŠKANAC</v>
      </c>
      <c r="F25" s="122" t="str">
        <f t="shared" si="7"/>
        <v>100 284 300 74</v>
      </c>
      <c r="G25" s="405">
        <v>1.7662037037037039E-2</v>
      </c>
      <c r="H25" s="336"/>
      <c r="I25" s="14">
        <v>19</v>
      </c>
      <c r="J25" s="289">
        <v>161</v>
      </c>
      <c r="K25" s="325" t="s">
        <v>461</v>
      </c>
      <c r="L25" s="325" t="s">
        <v>585</v>
      </c>
      <c r="M25" s="325" t="s">
        <v>757</v>
      </c>
      <c r="N25" s="326" t="s">
        <v>586</v>
      </c>
    </row>
    <row r="26" spans="1:14" s="48" customFormat="1" x14ac:dyDescent="0.25">
      <c r="A26" s="14">
        <v>20</v>
      </c>
      <c r="B26" s="404">
        <v>156</v>
      </c>
      <c r="C26" s="87" t="str">
        <f t="shared" si="4"/>
        <v>KIRBIŠ</v>
      </c>
      <c r="D26" s="87" t="str">
        <f t="shared" si="5"/>
        <v>Jan</v>
      </c>
      <c r="E26" s="87" t="str">
        <f t="shared" si="6"/>
        <v>PERUTNINA PTUJ</v>
      </c>
      <c r="F26" s="122" t="str">
        <f t="shared" si="7"/>
        <v>100 500 167 19</v>
      </c>
      <c r="G26" s="405">
        <v>1.7662037037037039E-2</v>
      </c>
      <c r="H26" s="336"/>
      <c r="I26" s="14">
        <v>20</v>
      </c>
      <c r="J26" s="289">
        <v>162</v>
      </c>
      <c r="K26" s="325" t="s">
        <v>77</v>
      </c>
      <c r="L26" s="325" t="s">
        <v>154</v>
      </c>
      <c r="M26" s="325" t="s">
        <v>757</v>
      </c>
      <c r="N26" s="326" t="s">
        <v>641</v>
      </c>
    </row>
    <row r="27" spans="1:14" s="48" customFormat="1" x14ac:dyDescent="0.25">
      <c r="A27" s="14">
        <v>21</v>
      </c>
      <c r="B27" s="404">
        <v>147</v>
      </c>
      <c r="C27" s="87" t="str">
        <f t="shared" si="4"/>
        <v>ŠKRBEC</v>
      </c>
      <c r="D27" s="87" t="str">
        <f t="shared" si="5"/>
        <v>Lukas</v>
      </c>
      <c r="E27" s="87" t="str">
        <f t="shared" si="6"/>
        <v>KK ADRIA MOBIL</v>
      </c>
      <c r="F27" s="122" t="str">
        <f t="shared" si="7"/>
        <v>100 769 393 70</v>
      </c>
      <c r="G27" s="405">
        <v>1.7662037037037039E-2</v>
      </c>
      <c r="H27" s="336"/>
      <c r="I27" s="14">
        <v>21</v>
      </c>
      <c r="J27" s="289">
        <v>163</v>
      </c>
      <c r="K27" s="325" t="s">
        <v>709</v>
      </c>
      <c r="L27" s="325" t="s">
        <v>654</v>
      </c>
      <c r="M27" s="325" t="s">
        <v>757</v>
      </c>
      <c r="N27" s="326" t="s">
        <v>799</v>
      </c>
    </row>
    <row r="28" spans="1:14" s="48" customFormat="1" x14ac:dyDescent="0.25">
      <c r="A28" s="14">
        <v>22</v>
      </c>
      <c r="B28" s="404">
        <v>151</v>
      </c>
      <c r="C28" s="87" t="str">
        <f t="shared" si="4"/>
        <v>DERGANC</v>
      </c>
      <c r="D28" s="87" t="str">
        <f t="shared" si="5"/>
        <v>Anton</v>
      </c>
      <c r="E28" s="87" t="str">
        <f t="shared" si="6"/>
        <v>KK ADRIA MOBIL</v>
      </c>
      <c r="F28" s="122" t="str">
        <f t="shared" si="7"/>
        <v>101 035 500 09</v>
      </c>
      <c r="G28" s="405">
        <v>1.7662037037037039E-2</v>
      </c>
      <c r="H28" s="336"/>
      <c r="I28" s="14">
        <v>22</v>
      </c>
      <c r="J28" s="289">
        <v>164</v>
      </c>
      <c r="K28" s="325" t="s">
        <v>710</v>
      </c>
      <c r="L28" s="325" t="s">
        <v>108</v>
      </c>
      <c r="M28" s="325" t="s">
        <v>79</v>
      </c>
      <c r="N28" s="326" t="s">
        <v>800</v>
      </c>
    </row>
    <row r="29" spans="1:14" s="48" customFormat="1" x14ac:dyDescent="0.25">
      <c r="A29" s="14">
        <v>23</v>
      </c>
      <c r="B29" s="404">
        <v>145</v>
      </c>
      <c r="C29" s="87" t="str">
        <f t="shared" si="4"/>
        <v>TALJAT</v>
      </c>
      <c r="D29" s="87" t="str">
        <f t="shared" si="5"/>
        <v>Patrik</v>
      </c>
      <c r="E29" s="87" t="str">
        <f t="shared" si="6"/>
        <v>KK ADRIA MOBIL</v>
      </c>
      <c r="F29" s="122" t="str">
        <f t="shared" si="7"/>
        <v>101 165 568 00</v>
      </c>
      <c r="G29" s="405">
        <v>1.771990740740741E-2</v>
      </c>
      <c r="H29" s="336"/>
      <c r="I29" s="14">
        <v>23</v>
      </c>
      <c r="J29" s="289">
        <v>165</v>
      </c>
      <c r="K29" s="325" t="s">
        <v>464</v>
      </c>
      <c r="L29" s="325" t="s">
        <v>492</v>
      </c>
      <c r="M29" s="325" t="s">
        <v>79</v>
      </c>
      <c r="N29" s="326"/>
    </row>
    <row r="30" spans="1:14" s="48" customFormat="1" x14ac:dyDescent="0.25">
      <c r="A30" s="14">
        <v>24</v>
      </c>
      <c r="B30" s="404">
        <v>158</v>
      </c>
      <c r="C30" s="87" t="str">
        <f t="shared" si="4"/>
        <v>STEVIĆ</v>
      </c>
      <c r="D30" s="87" t="str">
        <f t="shared" si="5"/>
        <v>Tit</v>
      </c>
      <c r="E30" s="87" t="str">
        <f t="shared" si="6"/>
        <v>POGI TEAM GENERALI</v>
      </c>
      <c r="F30" s="122" t="str">
        <f t="shared" si="7"/>
        <v>101 141 974 74</v>
      </c>
      <c r="G30" s="405">
        <v>1.771990740740741E-2</v>
      </c>
      <c r="H30" s="336"/>
      <c r="I30" s="14">
        <v>24</v>
      </c>
      <c r="J30" s="289">
        <v>166</v>
      </c>
      <c r="K30" s="325" t="s">
        <v>536</v>
      </c>
      <c r="L30" s="325" t="s">
        <v>537</v>
      </c>
      <c r="M30" s="325" t="s">
        <v>79</v>
      </c>
      <c r="N30" s="326" t="s">
        <v>538</v>
      </c>
    </row>
    <row r="31" spans="1:14" s="48" customFormat="1" x14ac:dyDescent="0.25">
      <c r="A31" s="14">
        <v>25</v>
      </c>
      <c r="B31" s="404">
        <v>171</v>
      </c>
      <c r="C31" s="87" t="str">
        <f t="shared" si="4"/>
        <v>STARIČ</v>
      </c>
      <c r="D31" s="87" t="str">
        <f t="shared" si="5"/>
        <v>Vik</v>
      </c>
      <c r="E31" s="87" t="str">
        <f t="shared" si="6"/>
        <v>TANIN SEVNICA</v>
      </c>
      <c r="F31" s="122" t="str">
        <f t="shared" si="7"/>
        <v>101 190 946 61</v>
      </c>
      <c r="G31" s="405">
        <v>1.771990740740741E-2</v>
      </c>
      <c r="H31" s="336"/>
      <c r="I31" s="14">
        <v>25</v>
      </c>
      <c r="J31" s="289">
        <v>167</v>
      </c>
      <c r="K31" s="325" t="s">
        <v>587</v>
      </c>
      <c r="L31" s="325" t="s">
        <v>12</v>
      </c>
      <c r="M31" s="325" t="s">
        <v>79</v>
      </c>
      <c r="N31" s="326" t="s">
        <v>588</v>
      </c>
    </row>
    <row r="32" spans="1:14" s="48" customFormat="1" x14ac:dyDescent="0.25">
      <c r="A32" s="14">
        <v>26</v>
      </c>
      <c r="B32" s="404">
        <v>168</v>
      </c>
      <c r="C32" s="87" t="str">
        <f t="shared" si="4"/>
        <v>KOMELJ</v>
      </c>
      <c r="D32" s="87" t="str">
        <f t="shared" si="5"/>
        <v>Jurij</v>
      </c>
      <c r="E32" s="87" t="str">
        <f t="shared" si="6"/>
        <v>KK KRANJ</v>
      </c>
      <c r="F32" s="122" t="str">
        <f t="shared" si="7"/>
        <v>101 035 219 19</v>
      </c>
      <c r="G32" s="405">
        <v>1.771990740740741E-2</v>
      </c>
      <c r="H32" s="336"/>
      <c r="I32" s="14">
        <v>26</v>
      </c>
      <c r="J32" s="289">
        <v>168</v>
      </c>
      <c r="K32" s="325" t="s">
        <v>589</v>
      </c>
      <c r="L32" s="325" t="s">
        <v>162</v>
      </c>
      <c r="M32" s="325" t="s">
        <v>79</v>
      </c>
      <c r="N32" s="326" t="s">
        <v>590</v>
      </c>
    </row>
    <row r="33" spans="1:14" s="48" customFormat="1" x14ac:dyDescent="0.25">
      <c r="A33" s="14">
        <v>27</v>
      </c>
      <c r="B33" s="404">
        <v>154</v>
      </c>
      <c r="C33" s="87" t="str">
        <f t="shared" si="4"/>
        <v>MURŠEC</v>
      </c>
      <c r="D33" s="87" t="str">
        <f t="shared" si="5"/>
        <v>Nik</v>
      </c>
      <c r="E33" s="87" t="str">
        <f t="shared" si="6"/>
        <v>PERUTNINA PTUJ</v>
      </c>
      <c r="F33" s="122" t="str">
        <f t="shared" si="7"/>
        <v>100 500 158 10</v>
      </c>
      <c r="G33" s="405">
        <v>1.7812500000000002E-2</v>
      </c>
      <c r="H33" s="336"/>
      <c r="I33" s="14">
        <v>27</v>
      </c>
      <c r="J33" s="289">
        <v>170</v>
      </c>
      <c r="K33" s="325" t="s">
        <v>712</v>
      </c>
      <c r="L33" s="325" t="s">
        <v>23</v>
      </c>
      <c r="M33" s="325" t="s">
        <v>79</v>
      </c>
      <c r="N33" s="326" t="s">
        <v>802</v>
      </c>
    </row>
    <row r="34" spans="1:14" s="48" customFormat="1" x14ac:dyDescent="0.25">
      <c r="A34" s="14">
        <v>28</v>
      </c>
      <c r="B34" s="404">
        <v>155</v>
      </c>
      <c r="C34" s="87" t="str">
        <f t="shared" si="4"/>
        <v>KOSTANJEVEC</v>
      </c>
      <c r="D34" s="87" t="str">
        <f t="shared" si="5"/>
        <v>Lucian</v>
      </c>
      <c r="E34" s="87" t="str">
        <f t="shared" si="6"/>
        <v>PERUTNINA PTUJ</v>
      </c>
      <c r="F34" s="122" t="str">
        <f t="shared" si="7"/>
        <v>101 091 249 80</v>
      </c>
      <c r="G34" s="405">
        <v>1.8506944444444447E-2</v>
      </c>
      <c r="H34" s="336"/>
      <c r="I34" s="14">
        <v>28</v>
      </c>
      <c r="J34" s="289">
        <v>171</v>
      </c>
      <c r="K34" s="325" t="s">
        <v>713</v>
      </c>
      <c r="L34" s="325" t="s">
        <v>659</v>
      </c>
      <c r="M34" s="325" t="s">
        <v>34</v>
      </c>
      <c r="N34" s="326" t="s">
        <v>803</v>
      </c>
    </row>
    <row r="35" spans="1:14" s="48" customFormat="1" x14ac:dyDescent="0.25">
      <c r="A35" s="14">
        <v>29</v>
      </c>
      <c r="B35" s="404">
        <v>161</v>
      </c>
      <c r="C35" s="87" t="str">
        <f t="shared" si="4"/>
        <v>JUVAN</v>
      </c>
      <c r="D35" s="87" t="str">
        <f t="shared" si="5"/>
        <v>Juš</v>
      </c>
      <c r="E35" s="87" t="str">
        <f t="shared" si="6"/>
        <v>POGI TEAM GENERALI</v>
      </c>
      <c r="F35" s="122" t="str">
        <f t="shared" si="7"/>
        <v>101 035 261 61</v>
      </c>
      <c r="G35" s="405" t="s">
        <v>522</v>
      </c>
      <c r="H35" s="336"/>
      <c r="I35" s="14">
        <v>29</v>
      </c>
      <c r="J35" s="289">
        <v>172</v>
      </c>
      <c r="K35" s="325" t="s">
        <v>459</v>
      </c>
      <c r="L35" s="325" t="s">
        <v>33</v>
      </c>
      <c r="M35" s="325" t="s">
        <v>34</v>
      </c>
      <c r="N35" s="326" t="s">
        <v>473</v>
      </c>
    </row>
    <row r="36" spans="1:14" s="48" customFormat="1" x14ac:dyDescent="0.25">
      <c r="A36" s="14">
        <v>30</v>
      </c>
      <c r="B36" s="404">
        <v>162</v>
      </c>
      <c r="C36" s="87" t="str">
        <f t="shared" si="4"/>
        <v>GREGORČIČ</v>
      </c>
      <c r="D36" s="87" t="str">
        <f t="shared" si="5"/>
        <v>Filip</v>
      </c>
      <c r="E36" s="87" t="str">
        <f t="shared" si="6"/>
        <v>POGI TEAM GENERALI</v>
      </c>
      <c r="F36" s="122" t="str">
        <f t="shared" si="7"/>
        <v>100 906 849 77</v>
      </c>
      <c r="G36" s="405" t="s">
        <v>522</v>
      </c>
      <c r="H36" s="336"/>
      <c r="I36" s="14">
        <v>30</v>
      </c>
      <c r="J36" s="289">
        <v>173</v>
      </c>
      <c r="K36" s="325" t="s">
        <v>594</v>
      </c>
      <c r="L36" s="325" t="s">
        <v>548</v>
      </c>
      <c r="M36" s="325" t="s">
        <v>520</v>
      </c>
      <c r="N36" s="326" t="s">
        <v>595</v>
      </c>
    </row>
    <row r="37" spans="1:14" s="48" customFormat="1" ht="15.75" thickBot="1" x14ac:dyDescent="0.3">
      <c r="A37" s="16">
        <v>31</v>
      </c>
      <c r="B37" s="414">
        <v>173</v>
      </c>
      <c r="C37" s="95" t="str">
        <f t="shared" si="4"/>
        <v>PONDELAK</v>
      </c>
      <c r="D37" s="95" t="str">
        <f t="shared" si="5"/>
        <v>Dino</v>
      </c>
      <c r="E37" s="95" t="str">
        <f t="shared" si="6"/>
        <v>KK TBP LENART</v>
      </c>
      <c r="F37" s="129" t="str">
        <f t="shared" si="7"/>
        <v>100 833 944 19</v>
      </c>
      <c r="G37" s="409" t="s">
        <v>522</v>
      </c>
      <c r="H37" s="336"/>
      <c r="I37" s="68">
        <v>31</v>
      </c>
      <c r="J37" s="290">
        <v>175</v>
      </c>
      <c r="K37" s="323" t="s">
        <v>542</v>
      </c>
      <c r="L37" s="323" t="s">
        <v>40</v>
      </c>
      <c r="M37" s="323" t="s">
        <v>520</v>
      </c>
      <c r="N37" s="324" t="s">
        <v>543</v>
      </c>
    </row>
    <row r="38" spans="1:14" s="48" customFormat="1" x14ac:dyDescent="0.25">
      <c r="A38" s="22"/>
      <c r="B38" s="337"/>
      <c r="C38" s="261"/>
      <c r="D38" s="261"/>
      <c r="E38" s="261"/>
      <c r="F38" s="58"/>
      <c r="G38" s="413"/>
      <c r="H38" s="336"/>
      <c r="I38" s="22"/>
      <c r="J38" s="346"/>
      <c r="K38" s="347"/>
      <c r="L38" s="347"/>
      <c r="M38" s="347"/>
      <c r="N38" s="347"/>
    </row>
    <row r="39" spans="1:14" s="48" customFormat="1" x14ac:dyDescent="0.25">
      <c r="A39" s="23"/>
      <c r="B39" s="338"/>
      <c r="C39" s="26"/>
      <c r="D39" s="26"/>
      <c r="E39" s="26"/>
      <c r="F39" s="42"/>
      <c r="G39" s="412"/>
      <c r="H39" s="336"/>
      <c r="I39" s="23"/>
      <c r="J39" s="272"/>
      <c r="K39" s="272"/>
      <c r="L39" s="272"/>
      <c r="M39" s="272"/>
      <c r="N39" s="272"/>
    </row>
    <row r="40" spans="1:14" s="48" customFormat="1" x14ac:dyDescent="0.25">
      <c r="A40" s="23"/>
      <c r="B40" s="338"/>
      <c r="C40" s="26"/>
      <c r="D40" s="26"/>
      <c r="E40" s="26"/>
      <c r="F40" s="42"/>
      <c r="G40" s="412"/>
      <c r="H40" s="336"/>
      <c r="I40" s="23"/>
      <c r="J40" s="8"/>
      <c r="K40" s="8"/>
      <c r="L40" s="8"/>
      <c r="M40" s="334"/>
      <c r="N40" s="8"/>
    </row>
    <row r="41" spans="1:14" s="48" customFormat="1" x14ac:dyDescent="0.25">
      <c r="A41" s="23"/>
      <c r="B41" s="338"/>
      <c r="C41" s="26"/>
      <c r="D41" s="26"/>
      <c r="E41" s="26"/>
      <c r="F41" s="42"/>
      <c r="G41" s="412"/>
      <c r="H41" s="336"/>
      <c r="I41" s="23"/>
      <c r="J41" s="8"/>
      <c r="K41" s="8"/>
      <c r="L41" s="8"/>
      <c r="M41" s="334"/>
      <c r="N41" s="8"/>
    </row>
    <row r="42" spans="1:14" s="48" customFormat="1" x14ac:dyDescent="0.25">
      <c r="A42" s="23"/>
      <c r="B42" s="338"/>
      <c r="C42" s="26"/>
      <c r="D42" s="26"/>
      <c r="E42" s="26"/>
      <c r="F42" s="42"/>
      <c r="G42" s="412"/>
      <c r="H42" s="336"/>
      <c r="I42" s="23"/>
      <c r="J42" s="8"/>
      <c r="K42" s="8"/>
      <c r="L42" s="8"/>
      <c r="M42" s="334"/>
      <c r="N42" s="8"/>
    </row>
    <row r="43" spans="1:14" s="48" customFormat="1" x14ac:dyDescent="0.25">
      <c r="A43" s="23"/>
      <c r="B43" s="338"/>
      <c r="C43" s="26"/>
      <c r="D43" s="26"/>
      <c r="E43" s="26"/>
      <c r="F43" s="42"/>
      <c r="G43" s="412"/>
      <c r="H43" s="336"/>
      <c r="I43" s="23"/>
      <c r="J43" s="8"/>
      <c r="K43" s="8"/>
      <c r="L43" s="8"/>
      <c r="M43" s="334"/>
      <c r="N43" s="8"/>
    </row>
    <row r="44" spans="1:14" s="48" customFormat="1" x14ac:dyDescent="0.25">
      <c r="A44" s="23"/>
      <c r="B44" s="338"/>
      <c r="C44" s="26"/>
      <c r="D44" s="26"/>
      <c r="E44" s="26"/>
      <c r="F44" s="42"/>
      <c r="G44" s="412"/>
      <c r="H44" s="336"/>
      <c r="I44" s="23"/>
      <c r="J44" s="8"/>
      <c r="K44" s="8"/>
      <c r="L44" s="8"/>
      <c r="M44" s="334"/>
      <c r="N44" s="8"/>
    </row>
    <row r="45" spans="1:14" ht="26.25" x14ac:dyDescent="0.4">
      <c r="A45" s="23"/>
      <c r="B45" s="338"/>
      <c r="C45" s="26"/>
      <c r="D45" s="26"/>
      <c r="E45" s="26"/>
      <c r="F45" s="42"/>
      <c r="G45" s="412"/>
      <c r="H45" s="391" t="s">
        <v>58</v>
      </c>
      <c r="I45" s="391"/>
      <c r="J45" s="391"/>
      <c r="K45" s="391"/>
      <c r="L45" s="391"/>
      <c r="M45" s="391"/>
      <c r="N45" s="391"/>
    </row>
    <row r="46" spans="1:14" x14ac:dyDescent="0.25">
      <c r="A46" s="23"/>
      <c r="B46" s="23"/>
      <c r="C46" s="26"/>
      <c r="D46" s="26"/>
      <c r="E46" s="26"/>
      <c r="F46" s="42"/>
      <c r="G46" s="23"/>
      <c r="H46" s="23"/>
      <c r="I46" s="23"/>
    </row>
    <row r="47" spans="1:14" ht="18.75" x14ac:dyDescent="0.25">
      <c r="A47" s="77" t="s">
        <v>447</v>
      </c>
      <c r="B47" s="77"/>
      <c r="C47" s="4"/>
      <c r="E47" s="331"/>
      <c r="H47" s="23"/>
      <c r="I47" s="77" t="s">
        <v>447</v>
      </c>
      <c r="J47" s="77"/>
      <c r="K47" s="4"/>
      <c r="L47" s="70"/>
      <c r="M47" s="291"/>
      <c r="N47" s="274"/>
    </row>
    <row r="48" spans="1:14" x14ac:dyDescent="0.25">
      <c r="A48" s="332"/>
      <c r="B48" s="332"/>
      <c r="E48" s="331"/>
      <c r="H48" s="23"/>
      <c r="I48" s="332"/>
      <c r="J48" s="332"/>
      <c r="L48" s="70"/>
      <c r="M48" s="70"/>
      <c r="N48" s="264"/>
    </row>
    <row r="49" spans="1:14" x14ac:dyDescent="0.25">
      <c r="A49" s="9" t="s">
        <v>525</v>
      </c>
      <c r="B49" s="9"/>
      <c r="C49" s="11"/>
      <c r="D49" s="10"/>
      <c r="E49" s="62"/>
      <c r="F49" s="7"/>
      <c r="G49" s="62"/>
      <c r="H49" s="23"/>
      <c r="I49" s="9" t="s">
        <v>525</v>
      </c>
      <c r="J49" s="9"/>
      <c r="K49" s="11"/>
      <c r="L49" s="70"/>
      <c r="M49" s="70"/>
      <c r="N49" s="264"/>
    </row>
    <row r="50" spans="1:14" ht="15.75" thickBot="1" x14ac:dyDescent="0.3">
      <c r="A50" s="390"/>
      <c r="B50" s="390"/>
      <c r="C50" s="11"/>
      <c r="D50" s="10"/>
      <c r="E50" s="62"/>
      <c r="F50" s="7"/>
      <c r="G50" s="62"/>
      <c r="H50" s="23"/>
      <c r="I50" s="23"/>
      <c r="J50" s="23"/>
      <c r="K50" s="70"/>
      <c r="L50" s="70"/>
      <c r="M50" s="70"/>
      <c r="N50" s="264"/>
    </row>
    <row r="51" spans="1:14" ht="15.75" thickBot="1" x14ac:dyDescent="0.3">
      <c r="A51" s="27" t="s">
        <v>0</v>
      </c>
      <c r="B51" s="28" t="s">
        <v>1</v>
      </c>
      <c r="C51" s="28" t="s">
        <v>8</v>
      </c>
      <c r="D51" s="28" t="s">
        <v>7</v>
      </c>
      <c r="E51" s="50" t="s">
        <v>9</v>
      </c>
      <c r="F51" s="28" t="s">
        <v>59</v>
      </c>
      <c r="G51" s="83" t="s">
        <v>3</v>
      </c>
      <c r="H51" s="128"/>
      <c r="I51" s="23"/>
      <c r="J51" s="272"/>
      <c r="K51" s="272"/>
      <c r="L51" s="272"/>
      <c r="M51" s="272"/>
      <c r="N51" s="272"/>
    </row>
    <row r="52" spans="1:14" s="48" customFormat="1" ht="15.75" thickBot="1" x14ac:dyDescent="0.3">
      <c r="A52" s="29">
        <v>1</v>
      </c>
      <c r="B52" s="30">
        <v>85</v>
      </c>
      <c r="C52" s="299" t="str">
        <f>VLOOKUP(B52,$J$7:$N$91,2,0)</f>
        <v>MEHLE</v>
      </c>
      <c r="D52" s="299" t="str">
        <f>VLOOKUP(B52,$J$7:$N$91,3,0)</f>
        <v>Taja</v>
      </c>
      <c r="E52" s="299" t="str">
        <f>VLOOKUP(B52,$J$7:$N$91,4,0)</f>
        <v>BTC CITY LJUBLJANA SCOTT</v>
      </c>
      <c r="F52" s="305" t="str">
        <f>VLOOKUP(B52,$J$7:$N$91,5,0)</f>
        <v>100 898 429 96</v>
      </c>
      <c r="G52" s="410">
        <v>1.7384259259259262E-2</v>
      </c>
      <c r="H52" s="128"/>
      <c r="I52" s="27" t="s">
        <v>57</v>
      </c>
      <c r="J52" s="28" t="s">
        <v>1</v>
      </c>
      <c r="K52" s="52" t="s">
        <v>8</v>
      </c>
      <c r="L52" s="52" t="s">
        <v>7</v>
      </c>
      <c r="M52" s="52" t="s">
        <v>9</v>
      </c>
      <c r="N52" s="53" t="s">
        <v>59</v>
      </c>
    </row>
    <row r="53" spans="1:14" s="48" customFormat="1" x14ac:dyDescent="0.25">
      <c r="A53" s="14">
        <v>2</v>
      </c>
      <c r="B53" s="15">
        <v>84</v>
      </c>
      <c r="C53" s="87" t="str">
        <f>VLOOKUP(B53,$J$7:$N$91,2,0)</f>
        <v>POTOČNIK</v>
      </c>
      <c r="D53" s="87" t="str">
        <f>VLOOKUP(B53,$J$7:$N$91,3,0)</f>
        <v>Vesna</v>
      </c>
      <c r="E53" s="87" t="str">
        <f>VLOOKUP(B53,$J$7:$N$91,4,0)</f>
        <v>BTC CITY LJUBLJANA SCOTT</v>
      </c>
      <c r="F53" s="122" t="str">
        <f>VLOOKUP(B53,$J$7:$N$91,5,0)</f>
        <v>100 924 249 17</v>
      </c>
      <c r="G53" s="411">
        <v>1.7384259259259262E-2</v>
      </c>
      <c r="H53" s="128"/>
      <c r="I53" s="29">
        <v>1</v>
      </c>
      <c r="J53" s="288">
        <v>82</v>
      </c>
      <c r="K53" s="321" t="s">
        <v>81</v>
      </c>
      <c r="L53" s="321" t="s">
        <v>450</v>
      </c>
      <c r="M53" s="321" t="s">
        <v>4</v>
      </c>
      <c r="N53" s="322" t="s">
        <v>477</v>
      </c>
    </row>
    <row r="54" spans="1:14" s="48" customFormat="1" x14ac:dyDescent="0.25">
      <c r="A54" s="14">
        <v>3</v>
      </c>
      <c r="B54" s="15">
        <v>82</v>
      </c>
      <c r="C54" s="87" t="str">
        <f>VLOOKUP(B54,$J$7:$N$91,2,0)</f>
        <v>NOVAK</v>
      </c>
      <c r="D54" s="87" t="str">
        <f>VLOOKUP(B54,$J$7:$N$91,3,0)</f>
        <v>Ivana Rosa</v>
      </c>
      <c r="E54" s="87" t="str">
        <f>VLOOKUP(B54,$J$7:$N$91,4,0)</f>
        <v>KD SLOGA 1902 IDRIJA</v>
      </c>
      <c r="F54" s="122" t="str">
        <f>VLOOKUP(B54,$J$7:$N$91,5,0)</f>
        <v>100 176 533 74</v>
      </c>
      <c r="G54" s="411">
        <v>1.8506944444444447E-2</v>
      </c>
      <c r="H54" s="128"/>
      <c r="I54" s="14">
        <v>2</v>
      </c>
      <c r="J54" s="289">
        <v>83</v>
      </c>
      <c r="K54" s="325" t="s">
        <v>683</v>
      </c>
      <c r="L54" s="325" t="s">
        <v>676</v>
      </c>
      <c r="M54" s="325" t="s">
        <v>14</v>
      </c>
      <c r="N54" s="326" t="s">
        <v>857</v>
      </c>
    </row>
    <row r="55" spans="1:14" s="48" customFormat="1" ht="15.75" thickBot="1" x14ac:dyDescent="0.3">
      <c r="A55" s="16">
        <v>4</v>
      </c>
      <c r="B55" s="17">
        <v>83</v>
      </c>
      <c r="C55" s="95" t="str">
        <f>VLOOKUP(B55,$J$7:$N$91,2,0)</f>
        <v>RODIČ</v>
      </c>
      <c r="D55" s="95" t="str">
        <f>VLOOKUP(B55,$J$7:$N$91,3,0)</f>
        <v>Klara Eliza</v>
      </c>
      <c r="E55" s="95" t="str">
        <f>VLOOKUP(B55,$J$7:$N$91,4,0)</f>
        <v>KK ADRIA MOBIL</v>
      </c>
      <c r="F55" s="129" t="str">
        <f>VLOOKUP(B55,$J$7:$N$91,5,0)</f>
        <v>101 165 514 43</v>
      </c>
      <c r="G55" s="415">
        <v>1.8506944444444447E-2</v>
      </c>
      <c r="H55" s="128"/>
      <c r="I55" s="14">
        <v>3</v>
      </c>
      <c r="J55" s="289">
        <v>84</v>
      </c>
      <c r="K55" s="325" t="s">
        <v>510</v>
      </c>
      <c r="L55" s="325" t="s">
        <v>511</v>
      </c>
      <c r="M55" s="325" t="s">
        <v>624</v>
      </c>
      <c r="N55" s="326" t="s">
        <v>549</v>
      </c>
    </row>
    <row r="56" spans="1:14" s="48" customFormat="1" ht="15.75" thickBot="1" x14ac:dyDescent="0.3">
      <c r="A56" s="23"/>
      <c r="B56" s="23"/>
      <c r="C56" s="26"/>
      <c r="D56" s="26"/>
      <c r="E56" s="26"/>
      <c r="F56" s="42"/>
      <c r="G56" s="23"/>
      <c r="H56" s="128"/>
      <c r="I56" s="68">
        <v>4</v>
      </c>
      <c r="J56" s="333">
        <v>85</v>
      </c>
      <c r="K56" s="327" t="s">
        <v>512</v>
      </c>
      <c r="L56" s="327" t="s">
        <v>515</v>
      </c>
      <c r="M56" s="327" t="s">
        <v>624</v>
      </c>
      <c r="N56" s="328" t="s">
        <v>516</v>
      </c>
    </row>
    <row r="57" spans="1:14" s="48" customFormat="1" x14ac:dyDescent="0.25">
      <c r="A57" s="23"/>
      <c r="B57" s="23"/>
      <c r="C57" s="26"/>
      <c r="D57" s="26"/>
      <c r="E57" s="26"/>
      <c r="F57" s="42"/>
      <c r="G57" s="23"/>
      <c r="H57" s="128"/>
      <c r="I57" s="22"/>
      <c r="J57" s="346"/>
      <c r="K57" s="347"/>
      <c r="L57" s="347"/>
      <c r="M57" s="347"/>
      <c r="N57" s="347"/>
    </row>
    <row r="58" spans="1:14" s="48" customFormat="1" x14ac:dyDescent="0.25">
      <c r="A58" s="23"/>
      <c r="B58" s="23"/>
      <c r="C58" s="26"/>
      <c r="D58" s="26"/>
      <c r="E58" s="26"/>
      <c r="F58" s="42"/>
      <c r="G58" s="23"/>
      <c r="H58" s="128"/>
      <c r="I58" s="23"/>
      <c r="J58" s="25"/>
      <c r="K58" s="232"/>
      <c r="L58" s="232"/>
      <c r="M58" s="232"/>
      <c r="N58" s="233"/>
    </row>
    <row r="59" spans="1:14" s="48" customFormat="1" x14ac:dyDescent="0.25">
      <c r="A59" s="23"/>
      <c r="B59" s="23"/>
      <c r="C59" s="26"/>
      <c r="D59" s="26"/>
      <c r="E59" s="26"/>
      <c r="F59" s="42"/>
      <c r="G59" s="23"/>
      <c r="H59" s="128"/>
      <c r="I59" s="23"/>
      <c r="J59" s="25"/>
      <c r="K59" s="232"/>
      <c r="L59" s="232"/>
      <c r="M59" s="232"/>
      <c r="N59" s="233"/>
    </row>
    <row r="60" spans="1:14" s="48" customFormat="1" x14ac:dyDescent="0.25">
      <c r="A60" s="23"/>
      <c r="B60" s="23"/>
      <c r="C60" s="26"/>
      <c r="D60" s="26"/>
      <c r="E60" s="26"/>
      <c r="F60" s="42"/>
      <c r="G60" s="23"/>
      <c r="H60" s="128"/>
      <c r="I60" s="23"/>
      <c r="J60" s="25"/>
      <c r="K60" s="232"/>
      <c r="L60" s="232"/>
      <c r="M60" s="232"/>
      <c r="N60" s="233"/>
    </row>
    <row r="61" spans="1:14" s="48" customFormat="1" x14ac:dyDescent="0.25">
      <c r="A61" s="23"/>
      <c r="B61" s="23"/>
      <c r="C61" s="26"/>
      <c r="D61" s="26"/>
      <c r="E61" s="26"/>
      <c r="F61" s="42"/>
      <c r="G61" s="23"/>
      <c r="H61" s="128"/>
      <c r="I61" s="23"/>
      <c r="J61" s="25"/>
      <c r="K61" s="232"/>
      <c r="L61" s="232"/>
      <c r="M61" s="232"/>
      <c r="N61" s="233"/>
    </row>
    <row r="62" spans="1:14" s="48" customFormat="1" x14ac:dyDescent="0.25">
      <c r="A62" s="23"/>
      <c r="B62" s="23"/>
      <c r="C62" s="26"/>
      <c r="D62" s="26"/>
      <c r="E62" s="26"/>
      <c r="F62" s="42"/>
      <c r="G62" s="23"/>
      <c r="H62" s="128"/>
      <c r="I62" s="23"/>
      <c r="J62" s="25"/>
      <c r="K62" s="232"/>
      <c r="L62" s="232"/>
      <c r="M62" s="232"/>
      <c r="N62" s="234"/>
    </row>
    <row r="63" spans="1:14" s="48" customFormat="1" x14ac:dyDescent="0.25">
      <c r="A63" s="23"/>
      <c r="B63" s="23"/>
      <c r="C63" s="26"/>
      <c r="D63" s="26"/>
      <c r="E63" s="26"/>
      <c r="F63" s="42"/>
      <c r="G63" s="23"/>
      <c r="H63" s="8"/>
      <c r="I63" s="23"/>
      <c r="J63" s="25"/>
      <c r="K63" s="26"/>
      <c r="L63" s="26"/>
      <c r="M63" s="59"/>
      <c r="N63" s="26"/>
    </row>
    <row r="64" spans="1:14" s="48" customFormat="1" x14ac:dyDescent="0.25">
      <c r="A64" s="63"/>
      <c r="B64" s="63"/>
      <c r="C64" s="8"/>
      <c r="D64" s="8"/>
      <c r="E64" s="61"/>
      <c r="F64" s="8"/>
      <c r="G64" s="372"/>
      <c r="H64" s="8"/>
      <c r="I64" s="8"/>
      <c r="J64" s="8"/>
      <c r="K64" s="8"/>
      <c r="L64" s="8"/>
      <c r="M64" s="61"/>
      <c r="N64" s="8"/>
    </row>
  </sheetData>
  <sortState ref="K9:N30">
    <sortCondition ref="M9:M30"/>
    <sortCondition ref="K9:K30"/>
  </sortState>
  <mergeCells count="5">
    <mergeCell ref="A1:G1"/>
    <mergeCell ref="A5:B5"/>
    <mergeCell ref="A50:B50"/>
    <mergeCell ref="H1:N1"/>
    <mergeCell ref="H45:N45"/>
  </mergeCells>
  <conditionalFormatting sqref="B7:B45">
    <cfRule type="duplicateValues" dxfId="12" priority="9"/>
  </conditionalFormatting>
  <printOptions horizontalCentered="1"/>
  <pageMargins left="3.937007874015748E-2" right="3.937007874015748E-2" top="1.6875" bottom="0.74803149606299213" header="0.31496062992125984" footer="0.31496062992125984"/>
  <pageSetup paperSize="9" orientation="portrait" horizontalDpi="4294967293" verticalDpi="4294967293" r:id="rId1"/>
  <headerFooter>
    <oddHeader>&amp;L&amp;G&amp;C&amp;"-,Krepko"&amp;18&amp;G
&amp;16»Knobleharjev pokal
Škocjan 5.9.2021«&amp;R&amp;G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view="pageLayout" topLeftCell="B43" zoomScale="80" zoomScaleNormal="70" zoomScalePageLayoutView="80" workbookViewId="0">
      <selection activeCell="J56" sqref="J56:M56"/>
    </sheetView>
  </sheetViews>
  <sheetFormatPr defaultColWidth="9.140625" defaultRowHeight="15" x14ac:dyDescent="0.25"/>
  <cols>
    <col min="1" max="1" width="9.140625" style="8" customWidth="1"/>
    <col min="2" max="2" width="8.140625" style="8" customWidth="1"/>
    <col min="3" max="3" width="20" style="8" customWidth="1"/>
    <col min="4" max="4" width="10.7109375" style="8" customWidth="1"/>
    <col min="5" max="5" width="28.5703125" style="63" customWidth="1"/>
    <col min="6" max="6" width="14.28515625" style="297" customWidth="1"/>
    <col min="7" max="7" width="9.5703125" style="8" customWidth="1"/>
    <col min="8" max="8" width="4.28515625" style="8" customWidth="1"/>
    <col min="9" max="9" width="9.140625" style="63" customWidth="1"/>
    <col min="10" max="10" width="8.140625" style="8" customWidth="1"/>
    <col min="11" max="11" width="20" style="8" customWidth="1"/>
    <col min="12" max="12" width="10.7109375" style="8" customWidth="1"/>
    <col min="13" max="13" width="28.5703125" style="61" customWidth="1"/>
    <col min="14" max="14" width="14.28515625" style="8" customWidth="1"/>
  </cols>
  <sheetData>
    <row r="1" spans="1:14" ht="28.5" customHeight="1" x14ac:dyDescent="0.4">
      <c r="A1" s="388" t="s">
        <v>55</v>
      </c>
      <c r="B1" s="388"/>
      <c r="C1" s="388"/>
      <c r="D1" s="388"/>
      <c r="E1" s="388"/>
      <c r="F1" s="388"/>
      <c r="G1" s="388"/>
      <c r="H1" s="391" t="s">
        <v>58</v>
      </c>
      <c r="I1" s="391"/>
      <c r="J1" s="391"/>
      <c r="K1" s="391"/>
      <c r="L1" s="391"/>
      <c r="M1" s="391"/>
      <c r="N1" s="391"/>
    </row>
    <row r="2" spans="1:14" ht="18.75" x14ac:dyDescent="0.25">
      <c r="A2" s="126" t="s">
        <v>445</v>
      </c>
      <c r="B2" s="126"/>
      <c r="C2" s="4"/>
      <c r="D2" s="7"/>
      <c r="E2" s="62"/>
      <c r="F2" s="62"/>
      <c r="G2" s="7"/>
      <c r="H2" s="77" t="s">
        <v>445</v>
      </c>
      <c r="I2" s="77"/>
      <c r="J2" s="2"/>
      <c r="K2" s="7"/>
      <c r="L2" s="13"/>
      <c r="M2" s="67"/>
    </row>
    <row r="3" spans="1:14" ht="18.75" x14ac:dyDescent="0.25">
      <c r="C3" s="4"/>
      <c r="D3" s="7"/>
      <c r="E3" s="62"/>
      <c r="F3" s="62"/>
      <c r="G3" s="7"/>
      <c r="H3" s="7"/>
      <c r="I3" s="62"/>
      <c r="J3" s="4"/>
      <c r="K3" s="7"/>
      <c r="L3" s="7"/>
      <c r="M3" s="60"/>
    </row>
    <row r="4" spans="1:14" x14ac:dyDescent="0.25">
      <c r="A4" s="161" t="s">
        <v>526</v>
      </c>
      <c r="B4" s="80"/>
      <c r="C4" s="11"/>
      <c r="D4" s="10"/>
      <c r="E4" s="62"/>
      <c r="F4" s="62"/>
      <c r="G4" s="7"/>
      <c r="H4" s="257" t="s">
        <v>526</v>
      </c>
      <c r="I4" s="9"/>
      <c r="J4" s="9"/>
      <c r="K4" s="10"/>
      <c r="L4" s="11"/>
    </row>
    <row r="5" spans="1:14" ht="15.75" thickBot="1" x14ac:dyDescent="0.3"/>
    <row r="6" spans="1:14" ht="15.75" thickBot="1" x14ac:dyDescent="0.3">
      <c r="A6" s="27" t="s">
        <v>0</v>
      </c>
      <c r="B6" s="28" t="s">
        <v>1</v>
      </c>
      <c r="C6" s="28" t="s">
        <v>8</v>
      </c>
      <c r="D6" s="28" t="s">
        <v>7</v>
      </c>
      <c r="E6" s="50" t="s">
        <v>9</v>
      </c>
      <c r="F6" s="28" t="s">
        <v>59</v>
      </c>
      <c r="G6" s="83" t="s">
        <v>3</v>
      </c>
      <c r="I6" s="31" t="s">
        <v>57</v>
      </c>
      <c r="J6" s="32" t="s">
        <v>1</v>
      </c>
      <c r="K6" s="47" t="s">
        <v>8</v>
      </c>
      <c r="L6" s="47" t="s">
        <v>7</v>
      </c>
      <c r="M6" s="47" t="s">
        <v>9</v>
      </c>
      <c r="N6" s="49" t="s">
        <v>59</v>
      </c>
    </row>
    <row r="7" spans="1:14" x14ac:dyDescent="0.25">
      <c r="A7" s="307">
        <v>1</v>
      </c>
      <c r="B7" s="424">
        <v>187</v>
      </c>
      <c r="C7" s="308" t="str">
        <f>VLOOKUP(B7,$J$6:$N$89,2,0)</f>
        <v>LOPATIČ</v>
      </c>
      <c r="D7" s="308" t="str">
        <f>VLOOKUP(B7,$J$6:$N$89,3,0)</f>
        <v>Žan</v>
      </c>
      <c r="E7" s="308" t="str">
        <f>VLOOKUP(B7,$J$6:$N$89,4,0)</f>
        <v>POGI TEAM GENERALI</v>
      </c>
      <c r="F7" s="309" t="str">
        <f>VLOOKUP(B7,$J$6:$N$89,5,0)</f>
        <v>100 175 650 64</v>
      </c>
      <c r="G7" s="403">
        <v>2.0023148148148148E-2</v>
      </c>
      <c r="I7" s="29">
        <v>1</v>
      </c>
      <c r="J7" s="289">
        <v>176</v>
      </c>
      <c r="K7" s="325" t="s">
        <v>87</v>
      </c>
      <c r="L7" s="325" t="s">
        <v>599</v>
      </c>
      <c r="M7" s="325" t="s">
        <v>14</v>
      </c>
      <c r="N7" s="326" t="s">
        <v>600</v>
      </c>
    </row>
    <row r="8" spans="1:14" x14ac:dyDescent="0.25">
      <c r="A8" s="310">
        <v>2</v>
      </c>
      <c r="B8" s="425">
        <v>186</v>
      </c>
      <c r="C8" s="311" t="str">
        <f t="shared" ref="C8:C33" si="0">VLOOKUP(B8,$J$6:$N$89,2,0)</f>
        <v>PETRIČ</v>
      </c>
      <c r="D8" s="311" t="str">
        <f t="shared" ref="D8:D33" si="1">VLOOKUP(B8,$J$6:$N$89,3,0)</f>
        <v>Bastian</v>
      </c>
      <c r="E8" s="311" t="str">
        <f t="shared" ref="E8:E33" si="2">VLOOKUP(B8,$J$6:$N$89,4,0)</f>
        <v>POGI TEAM GENERALI</v>
      </c>
      <c r="F8" s="312" t="str">
        <f t="shared" ref="F8:F33" si="3">VLOOKUP(B8,$J$6:$N$89,5,0)</f>
        <v>101 127 920 85</v>
      </c>
      <c r="G8" s="405">
        <v>2.028935185185185E-2</v>
      </c>
      <c r="I8" s="14">
        <v>2</v>
      </c>
      <c r="J8" s="289">
        <v>177</v>
      </c>
      <c r="K8" s="325" t="s">
        <v>715</v>
      </c>
      <c r="L8" s="325" t="s">
        <v>18</v>
      </c>
      <c r="M8" s="325" t="s">
        <v>14</v>
      </c>
      <c r="N8" s="326" t="s">
        <v>805</v>
      </c>
    </row>
    <row r="9" spans="1:14" x14ac:dyDescent="0.25">
      <c r="A9" s="310">
        <v>3</v>
      </c>
      <c r="B9" s="425">
        <v>191</v>
      </c>
      <c r="C9" s="311" t="str">
        <f t="shared" si="0"/>
        <v>EBNER</v>
      </c>
      <c r="D9" s="311" t="str">
        <f t="shared" si="1"/>
        <v>Bor</v>
      </c>
      <c r="E9" s="311" t="str">
        <f t="shared" si="2"/>
        <v>POGI TEAM GENERALI</v>
      </c>
      <c r="F9" s="312" t="str">
        <f t="shared" si="3"/>
        <v>101 035 272 72</v>
      </c>
      <c r="G9" s="405">
        <v>2.0486111111111111E-2</v>
      </c>
      <c r="I9" s="14">
        <v>3</v>
      </c>
      <c r="J9" s="289">
        <v>178</v>
      </c>
      <c r="K9" s="325" t="s">
        <v>481</v>
      </c>
      <c r="L9" s="325" t="s">
        <v>27</v>
      </c>
      <c r="M9" s="325" t="s">
        <v>14</v>
      </c>
      <c r="N9" s="326" t="s">
        <v>530</v>
      </c>
    </row>
    <row r="10" spans="1:14" x14ac:dyDescent="0.25">
      <c r="A10" s="310">
        <v>4</v>
      </c>
      <c r="B10" s="425">
        <v>180</v>
      </c>
      <c r="C10" s="311" t="str">
        <f t="shared" si="0"/>
        <v>BEVC</v>
      </c>
      <c r="D10" s="311" t="str">
        <f t="shared" si="1"/>
        <v>Žan</v>
      </c>
      <c r="E10" s="311" t="str">
        <f t="shared" si="2"/>
        <v>KK ADRIA MOBIL</v>
      </c>
      <c r="F10" s="312" t="str">
        <f t="shared" si="3"/>
        <v>100 175 551 62</v>
      </c>
      <c r="G10" s="405">
        <v>2.0486111111111111E-2</v>
      </c>
      <c r="I10" s="14">
        <v>4</v>
      </c>
      <c r="J10" s="289">
        <v>179</v>
      </c>
      <c r="K10" s="325" t="s">
        <v>455</v>
      </c>
      <c r="L10" s="325" t="s">
        <v>46</v>
      </c>
      <c r="M10" s="325" t="s">
        <v>14</v>
      </c>
      <c r="N10" s="326" t="s">
        <v>806</v>
      </c>
    </row>
    <row r="11" spans="1:14" x14ac:dyDescent="0.25">
      <c r="A11" s="310">
        <v>5</v>
      </c>
      <c r="B11" s="425">
        <v>188</v>
      </c>
      <c r="C11" s="311" t="str">
        <f t="shared" si="0"/>
        <v>KUČEK</v>
      </c>
      <c r="D11" s="311" t="str">
        <f t="shared" si="1"/>
        <v>Gašper</v>
      </c>
      <c r="E11" s="311" t="str">
        <f t="shared" si="2"/>
        <v>POGI TEAM GENERALI</v>
      </c>
      <c r="F11" s="312" t="str">
        <f t="shared" si="3"/>
        <v>101 171 004 04</v>
      </c>
      <c r="G11" s="405">
        <v>2.0983796296296296E-2</v>
      </c>
      <c r="I11" s="14">
        <v>5</v>
      </c>
      <c r="J11" s="289">
        <v>180</v>
      </c>
      <c r="K11" s="325" t="s">
        <v>62</v>
      </c>
      <c r="L11" s="325" t="s">
        <v>19</v>
      </c>
      <c r="M11" s="325" t="s">
        <v>14</v>
      </c>
      <c r="N11" s="326" t="s">
        <v>63</v>
      </c>
    </row>
    <row r="12" spans="1:14" x14ac:dyDescent="0.25">
      <c r="A12" s="310">
        <v>6</v>
      </c>
      <c r="B12" s="425">
        <v>184</v>
      </c>
      <c r="C12" s="311" t="str">
        <f t="shared" si="0"/>
        <v>ŠLIBAR</v>
      </c>
      <c r="D12" s="311" t="str">
        <f t="shared" si="1"/>
        <v>Jakob</v>
      </c>
      <c r="E12" s="311" t="str">
        <f t="shared" si="2"/>
        <v>POGI TEAM GENERALI</v>
      </c>
      <c r="F12" s="312" t="str">
        <f t="shared" si="3"/>
        <v>101 066 062 16</v>
      </c>
      <c r="G12" s="405">
        <v>2.0983796296296296E-2</v>
      </c>
      <c r="I12" s="14">
        <v>6</v>
      </c>
      <c r="J12" s="289">
        <v>181</v>
      </c>
      <c r="K12" s="325" t="s">
        <v>508</v>
      </c>
      <c r="L12" s="325" t="s">
        <v>621</v>
      </c>
      <c r="M12" s="325" t="s">
        <v>22</v>
      </c>
      <c r="N12" s="326" t="s">
        <v>807</v>
      </c>
    </row>
    <row r="13" spans="1:14" x14ac:dyDescent="0.25">
      <c r="A13" s="310">
        <v>7</v>
      </c>
      <c r="B13" s="425">
        <v>181</v>
      </c>
      <c r="C13" s="311" t="str">
        <f t="shared" si="0"/>
        <v>JANČIČ</v>
      </c>
      <c r="D13" s="311" t="str">
        <f t="shared" si="1"/>
        <v>Sergej</v>
      </c>
      <c r="E13" s="311" t="str">
        <f t="shared" si="2"/>
        <v>PERUTNINA PTUJ</v>
      </c>
      <c r="F13" s="312" t="str">
        <f t="shared" si="3"/>
        <v>101 076 154 20</v>
      </c>
      <c r="G13" s="405">
        <v>2.0983796296296296E-2</v>
      </c>
      <c r="I13" s="14">
        <v>7</v>
      </c>
      <c r="J13" s="289">
        <v>184</v>
      </c>
      <c r="K13" s="325" t="s">
        <v>601</v>
      </c>
      <c r="L13" s="325" t="s">
        <v>31</v>
      </c>
      <c r="M13" s="325" t="s">
        <v>757</v>
      </c>
      <c r="N13" s="326" t="s">
        <v>602</v>
      </c>
    </row>
    <row r="14" spans="1:14" x14ac:dyDescent="0.25">
      <c r="A14" s="310">
        <v>8</v>
      </c>
      <c r="B14" s="425">
        <v>178</v>
      </c>
      <c r="C14" s="311" t="str">
        <f t="shared" si="0"/>
        <v>PETJE</v>
      </c>
      <c r="D14" s="311" t="str">
        <f t="shared" si="1"/>
        <v>Gašper</v>
      </c>
      <c r="E14" s="311" t="str">
        <f t="shared" si="2"/>
        <v>KK ADRIA MOBIL</v>
      </c>
      <c r="F14" s="312" t="str">
        <f t="shared" si="3"/>
        <v>100 933 783 45</v>
      </c>
      <c r="G14" s="405">
        <v>2.0983796296296296E-2</v>
      </c>
      <c r="I14" s="14">
        <v>8</v>
      </c>
      <c r="J14" s="289">
        <v>185</v>
      </c>
      <c r="K14" s="325" t="s">
        <v>485</v>
      </c>
      <c r="L14" s="325" t="s">
        <v>486</v>
      </c>
      <c r="M14" s="325" t="s">
        <v>757</v>
      </c>
      <c r="N14" s="326" t="s">
        <v>487</v>
      </c>
    </row>
    <row r="15" spans="1:14" x14ac:dyDescent="0.25">
      <c r="A15" s="310">
        <v>9</v>
      </c>
      <c r="B15" s="425">
        <v>177</v>
      </c>
      <c r="C15" s="311" t="str">
        <f t="shared" si="0"/>
        <v>TRŽOK</v>
      </c>
      <c r="D15" s="311" t="str">
        <f t="shared" si="1"/>
        <v>David</v>
      </c>
      <c r="E15" s="311" t="str">
        <f t="shared" si="2"/>
        <v>KK ADRIA MOBIL</v>
      </c>
      <c r="F15" s="312" t="str">
        <f t="shared" si="3"/>
        <v>101 165 600 32</v>
      </c>
      <c r="G15" s="405">
        <v>2.0983796296296296E-2</v>
      </c>
      <c r="I15" s="14">
        <v>9</v>
      </c>
      <c r="J15" s="289">
        <v>186</v>
      </c>
      <c r="K15" s="325" t="s">
        <v>718</v>
      </c>
      <c r="L15" s="325" t="s">
        <v>661</v>
      </c>
      <c r="M15" s="325" t="s">
        <v>757</v>
      </c>
      <c r="N15" s="326" t="s">
        <v>810</v>
      </c>
    </row>
    <row r="16" spans="1:14" x14ac:dyDescent="0.25">
      <c r="A16" s="310">
        <v>10</v>
      </c>
      <c r="B16" s="341">
        <v>179</v>
      </c>
      <c r="C16" s="311" t="str">
        <f t="shared" si="0"/>
        <v>MERVAR</v>
      </c>
      <c r="D16" s="311" t="str">
        <f t="shared" si="1"/>
        <v>Tim</v>
      </c>
      <c r="E16" s="311" t="str">
        <f t="shared" si="2"/>
        <v>KK ADRIA MOBIL</v>
      </c>
      <c r="F16" s="312" t="str">
        <f t="shared" si="3"/>
        <v>100 769 474 54</v>
      </c>
      <c r="G16" s="405">
        <v>2.0983796296296296E-2</v>
      </c>
      <c r="I16" s="14">
        <v>10</v>
      </c>
      <c r="J16" s="289">
        <v>187</v>
      </c>
      <c r="K16" s="325" t="s">
        <v>719</v>
      </c>
      <c r="L16" s="325" t="s">
        <v>19</v>
      </c>
      <c r="M16" s="325" t="s">
        <v>757</v>
      </c>
      <c r="N16" s="326" t="s">
        <v>811</v>
      </c>
    </row>
    <row r="17" spans="1:14" x14ac:dyDescent="0.25">
      <c r="A17" s="310">
        <v>11</v>
      </c>
      <c r="B17" s="341">
        <v>194</v>
      </c>
      <c r="C17" s="311" t="str">
        <f t="shared" ref="C17:C32" si="4">VLOOKUP(B17,$J$6:$N$89,2,0)</f>
        <v>KAUČIČ</v>
      </c>
      <c r="D17" s="311" t="str">
        <f t="shared" ref="D17:D31" si="5">VLOOKUP(B17,$J$6:$N$89,3,0)</f>
        <v>Gal</v>
      </c>
      <c r="E17" s="311" t="str">
        <f t="shared" ref="E17:E31" si="6">VLOOKUP(B17,$J$6:$N$89,4,0)</f>
        <v>KK TROPOVCI</v>
      </c>
      <c r="F17" s="312" t="str">
        <f t="shared" ref="F17:F31" si="7">VLOOKUP(B17,$J$6:$N$89,5,0)</f>
        <v>100 971 346 69</v>
      </c>
      <c r="G17" s="405">
        <v>2.0983796296296296E-2</v>
      </c>
      <c r="I17" s="14">
        <v>11</v>
      </c>
      <c r="J17" s="289">
        <v>188</v>
      </c>
      <c r="K17" s="325" t="s">
        <v>720</v>
      </c>
      <c r="L17" s="325" t="s">
        <v>27</v>
      </c>
      <c r="M17" s="325" t="s">
        <v>757</v>
      </c>
      <c r="N17" s="326" t="s">
        <v>812</v>
      </c>
    </row>
    <row r="18" spans="1:14" x14ac:dyDescent="0.25">
      <c r="A18" s="310">
        <v>12</v>
      </c>
      <c r="B18" s="341">
        <v>190</v>
      </c>
      <c r="C18" s="311" t="str">
        <f t="shared" si="4"/>
        <v>JUVAN</v>
      </c>
      <c r="D18" s="311" t="str">
        <f t="shared" si="5"/>
        <v>Domen</v>
      </c>
      <c r="E18" s="311" t="str">
        <f t="shared" si="6"/>
        <v>POGI TEAM GENERALI</v>
      </c>
      <c r="F18" s="312" t="str">
        <f t="shared" si="7"/>
        <v>100 893 890 19</v>
      </c>
      <c r="G18" s="405">
        <v>2.0983796296296296E-2</v>
      </c>
      <c r="I18" s="14">
        <v>12</v>
      </c>
      <c r="J18" s="289">
        <v>189</v>
      </c>
      <c r="K18" s="325" t="s">
        <v>458</v>
      </c>
      <c r="L18" s="325" t="s">
        <v>38</v>
      </c>
      <c r="M18" s="325" t="s">
        <v>757</v>
      </c>
      <c r="N18" s="326" t="s">
        <v>472</v>
      </c>
    </row>
    <row r="19" spans="1:14" x14ac:dyDescent="0.25">
      <c r="A19" s="310">
        <v>13</v>
      </c>
      <c r="B19" s="425">
        <v>196</v>
      </c>
      <c r="C19" s="311" t="str">
        <f t="shared" si="4"/>
        <v>LUKIĆ</v>
      </c>
      <c r="D19" s="311" t="str">
        <f t="shared" si="5"/>
        <v>Leon</v>
      </c>
      <c r="E19" s="311" t="str">
        <f t="shared" si="6"/>
        <v>BK RIJEKA</v>
      </c>
      <c r="F19" s="312" t="str">
        <f t="shared" si="7"/>
        <v>100 582 862 70</v>
      </c>
      <c r="G19" s="405">
        <v>2.1296296296296296E-2</v>
      </c>
      <c r="I19" s="14">
        <v>13</v>
      </c>
      <c r="J19" s="289">
        <v>190</v>
      </c>
      <c r="K19" s="325" t="s">
        <v>461</v>
      </c>
      <c r="L19" s="325" t="s">
        <v>97</v>
      </c>
      <c r="M19" s="325" t="s">
        <v>757</v>
      </c>
      <c r="N19" s="326" t="s">
        <v>491</v>
      </c>
    </row>
    <row r="20" spans="1:14" x14ac:dyDescent="0.25">
      <c r="A20" s="310">
        <v>14</v>
      </c>
      <c r="B20" s="425">
        <v>195</v>
      </c>
      <c r="C20" s="311" t="str">
        <f t="shared" si="4"/>
        <v>BERLAK</v>
      </c>
      <c r="D20" s="311" t="str">
        <f t="shared" si="5"/>
        <v>Bor</v>
      </c>
      <c r="E20" s="311" t="str">
        <f t="shared" si="6"/>
        <v>KK TROPOVCI</v>
      </c>
      <c r="F20" s="312" t="str">
        <f t="shared" si="7"/>
        <v>101 112 807 07</v>
      </c>
      <c r="G20" s="405">
        <v>2.1296296296296296E-2</v>
      </c>
      <c r="I20" s="14">
        <v>14</v>
      </c>
      <c r="J20" s="289">
        <v>191</v>
      </c>
      <c r="K20" s="325" t="s">
        <v>603</v>
      </c>
      <c r="L20" s="325" t="s">
        <v>537</v>
      </c>
      <c r="M20" s="325" t="s">
        <v>757</v>
      </c>
      <c r="N20" s="326" t="s">
        <v>604</v>
      </c>
    </row>
    <row r="21" spans="1:14" x14ac:dyDescent="0.25">
      <c r="A21" s="310">
        <v>15</v>
      </c>
      <c r="B21" s="341">
        <v>197</v>
      </c>
      <c r="C21" s="311" t="str">
        <f t="shared" si="4"/>
        <v>BUBNIČ</v>
      </c>
      <c r="D21" s="311" t="str">
        <f t="shared" si="5"/>
        <v>Enej</v>
      </c>
      <c r="E21" s="311" t="str">
        <f t="shared" si="6"/>
        <v>MEBLOJOGI PRO- CONCRETE</v>
      </c>
      <c r="F21" s="312" t="str">
        <f t="shared" si="7"/>
        <v>101 171 641 59</v>
      </c>
      <c r="G21" s="405">
        <v>2.1296296296296296E-2</v>
      </c>
      <c r="I21" s="14">
        <v>15</v>
      </c>
      <c r="J21" s="289">
        <v>192</v>
      </c>
      <c r="K21" s="325" t="s">
        <v>721</v>
      </c>
      <c r="L21" s="325" t="s">
        <v>31</v>
      </c>
      <c r="M21" s="325" t="s">
        <v>79</v>
      </c>
      <c r="N21" s="326" t="s">
        <v>813</v>
      </c>
    </row>
    <row r="22" spans="1:14" x14ac:dyDescent="0.25">
      <c r="A22" s="310">
        <v>16</v>
      </c>
      <c r="B22" s="341">
        <v>185</v>
      </c>
      <c r="C22" s="311" t="str">
        <f t="shared" si="4"/>
        <v>ŠKOF</v>
      </c>
      <c r="D22" s="311" t="str">
        <f t="shared" si="5"/>
        <v>Aleks</v>
      </c>
      <c r="E22" s="311" t="str">
        <f t="shared" si="6"/>
        <v>POGI TEAM GENERALI</v>
      </c>
      <c r="F22" s="312" t="str">
        <f t="shared" si="7"/>
        <v>100 838 871 96</v>
      </c>
      <c r="G22" s="405">
        <v>2.2013888888888888E-2</v>
      </c>
      <c r="I22" s="14">
        <v>16</v>
      </c>
      <c r="J22" s="289">
        <v>194</v>
      </c>
      <c r="K22" s="325" t="s">
        <v>540</v>
      </c>
      <c r="L22" s="325" t="s">
        <v>36</v>
      </c>
      <c r="M22" s="325" t="s">
        <v>465</v>
      </c>
      <c r="N22" s="326" t="s">
        <v>541</v>
      </c>
    </row>
    <row r="23" spans="1:14" x14ac:dyDescent="0.25">
      <c r="A23" s="310">
        <v>17</v>
      </c>
      <c r="B23" s="341">
        <v>189</v>
      </c>
      <c r="C23" s="311" t="str">
        <f t="shared" si="4"/>
        <v>KRIŽMAN</v>
      </c>
      <c r="D23" s="311" t="str">
        <f t="shared" si="5"/>
        <v>Miha</v>
      </c>
      <c r="E23" s="311" t="str">
        <f t="shared" si="6"/>
        <v>POGI TEAM GENERALI</v>
      </c>
      <c r="F23" s="312" t="str">
        <f t="shared" si="7"/>
        <v>100 733 894 73</v>
      </c>
      <c r="G23" s="405">
        <v>2.2708333333333334E-2</v>
      </c>
      <c r="I23" s="14">
        <v>17</v>
      </c>
      <c r="J23" s="289">
        <v>195</v>
      </c>
      <c r="K23" s="325" t="s">
        <v>723</v>
      </c>
      <c r="L23" s="325" t="s">
        <v>537</v>
      </c>
      <c r="M23" s="325" t="s">
        <v>465</v>
      </c>
      <c r="N23" s="326" t="s">
        <v>815</v>
      </c>
    </row>
    <row r="24" spans="1:14" x14ac:dyDescent="0.25">
      <c r="A24" s="310">
        <v>18</v>
      </c>
      <c r="B24" s="341">
        <v>198</v>
      </c>
      <c r="C24" s="311" t="str">
        <f t="shared" si="4"/>
        <v>BAGON</v>
      </c>
      <c r="D24" s="311" t="str">
        <f t="shared" si="5"/>
        <v>Jan</v>
      </c>
      <c r="E24" s="311" t="str">
        <f t="shared" si="6"/>
        <v>MEBLOJOGI PRO- CONCRETE</v>
      </c>
      <c r="F24" s="312" t="str">
        <f t="shared" si="7"/>
        <v>101 170 472 54</v>
      </c>
      <c r="G24" s="405">
        <v>2.2708333333333334E-2</v>
      </c>
      <c r="I24" s="14">
        <v>18</v>
      </c>
      <c r="J24" s="289">
        <v>196</v>
      </c>
      <c r="K24" s="325" t="s">
        <v>724</v>
      </c>
      <c r="L24" s="325" t="s">
        <v>35</v>
      </c>
      <c r="M24" s="325" t="s">
        <v>68</v>
      </c>
      <c r="N24" s="326" t="s">
        <v>816</v>
      </c>
    </row>
    <row r="25" spans="1:14" x14ac:dyDescent="0.25">
      <c r="A25" s="310">
        <v>19</v>
      </c>
      <c r="B25" s="341">
        <v>176</v>
      </c>
      <c r="C25" s="311" t="str">
        <f t="shared" si="4"/>
        <v>VRTAR</v>
      </c>
      <c r="D25" s="311" t="str">
        <f t="shared" si="5"/>
        <v>žan</v>
      </c>
      <c r="E25" s="311" t="str">
        <f t="shared" si="6"/>
        <v>KK ADRIA MOBIL</v>
      </c>
      <c r="F25" s="312" t="str">
        <f t="shared" si="7"/>
        <v>101 025 827 36</v>
      </c>
      <c r="G25" s="405">
        <v>2.2708333333333334E-2</v>
      </c>
      <c r="I25" s="14">
        <v>19</v>
      </c>
      <c r="J25" s="289">
        <v>197</v>
      </c>
      <c r="K25" s="325" t="s">
        <v>725</v>
      </c>
      <c r="L25" s="325" t="s">
        <v>32</v>
      </c>
      <c r="M25" s="325" t="s">
        <v>759</v>
      </c>
      <c r="N25" s="326" t="s">
        <v>817</v>
      </c>
    </row>
    <row r="26" spans="1:14" ht="15.75" thickBot="1" x14ac:dyDescent="0.3">
      <c r="A26" s="421">
        <v>20</v>
      </c>
      <c r="B26" s="379">
        <v>192</v>
      </c>
      <c r="C26" s="422" t="str">
        <f t="shared" si="4"/>
        <v>ZAJEC</v>
      </c>
      <c r="D26" s="422" t="str">
        <f t="shared" si="5"/>
        <v>Jakob</v>
      </c>
      <c r="E26" s="422" t="str">
        <f t="shared" si="6"/>
        <v>KK KRANJ</v>
      </c>
      <c r="F26" s="423" t="str">
        <f t="shared" si="7"/>
        <v>101 172 113 46</v>
      </c>
      <c r="G26" s="426" t="s">
        <v>522</v>
      </c>
      <c r="I26" s="68">
        <v>20</v>
      </c>
      <c r="J26" s="333">
        <v>198</v>
      </c>
      <c r="K26" s="327" t="s">
        <v>726</v>
      </c>
      <c r="L26" s="327" t="s">
        <v>12</v>
      </c>
      <c r="M26" s="327" t="s">
        <v>759</v>
      </c>
      <c r="N26" s="328" t="s">
        <v>818</v>
      </c>
    </row>
    <row r="27" spans="1:14" x14ac:dyDescent="0.25">
      <c r="A27" s="317"/>
      <c r="B27" s="320"/>
      <c r="C27" s="416"/>
      <c r="D27" s="416"/>
      <c r="E27" s="416"/>
      <c r="F27" s="417"/>
      <c r="G27" s="418"/>
      <c r="I27" s="22"/>
      <c r="J27" s="225"/>
      <c r="K27" s="225"/>
      <c r="L27" s="225"/>
      <c r="M27" s="124"/>
      <c r="N27" s="225"/>
    </row>
    <row r="28" spans="1:14" x14ac:dyDescent="0.25">
      <c r="A28" s="317"/>
      <c r="B28" s="419"/>
      <c r="C28" s="416"/>
      <c r="D28" s="416"/>
      <c r="E28" s="416"/>
      <c r="F28" s="417"/>
      <c r="G28" s="418"/>
      <c r="I28" s="23"/>
      <c r="J28" s="128"/>
      <c r="K28" s="128"/>
      <c r="L28" s="128"/>
      <c r="M28" s="125"/>
      <c r="N28" s="128"/>
    </row>
    <row r="29" spans="1:14" x14ac:dyDescent="0.25">
      <c r="A29" s="317"/>
      <c r="B29" s="419"/>
      <c r="C29" s="416"/>
      <c r="D29" s="416"/>
      <c r="E29" s="416"/>
      <c r="F29" s="417"/>
      <c r="G29" s="418"/>
      <c r="I29" s="23"/>
      <c r="J29" s="128"/>
      <c r="K29" s="128"/>
      <c r="L29" s="128"/>
      <c r="M29" s="125"/>
      <c r="N29" s="128"/>
    </row>
    <row r="30" spans="1:14" x14ac:dyDescent="0.25">
      <c r="A30" s="317"/>
      <c r="B30" s="419"/>
      <c r="C30" s="416"/>
      <c r="D30" s="416"/>
      <c r="E30" s="416"/>
      <c r="F30" s="417"/>
      <c r="G30" s="418"/>
      <c r="I30" s="23"/>
      <c r="J30" s="264"/>
      <c r="K30" s="344"/>
      <c r="L30" s="344"/>
      <c r="M30" s="344"/>
      <c r="N30" s="344"/>
    </row>
    <row r="31" spans="1:14" x14ac:dyDescent="0.25">
      <c r="A31" s="317"/>
      <c r="B31" s="320"/>
      <c r="C31" s="416"/>
      <c r="D31" s="416"/>
      <c r="E31" s="416"/>
      <c r="F31" s="417"/>
      <c r="G31" s="420"/>
      <c r="I31" s="23"/>
      <c r="J31" s="264"/>
      <c r="K31" s="344"/>
      <c r="L31" s="344"/>
      <c r="M31" s="344"/>
      <c r="N31" s="344"/>
    </row>
    <row r="32" spans="1:14" x14ac:dyDescent="0.25">
      <c r="A32" s="23"/>
      <c r="B32" s="125"/>
      <c r="C32" s="251"/>
      <c r="D32" s="251"/>
      <c r="E32" s="251"/>
      <c r="F32" s="306"/>
      <c r="G32" s="23"/>
      <c r="I32" s="23"/>
      <c r="J32" s="264"/>
      <c r="K32" s="348"/>
      <c r="L32" s="348"/>
      <c r="M32" s="344"/>
      <c r="N32" s="128"/>
    </row>
    <row r="33" spans="1:14" x14ac:dyDescent="0.25">
      <c r="A33" s="23"/>
      <c r="B33" s="125"/>
      <c r="C33" s="251"/>
      <c r="D33" s="251"/>
      <c r="E33" s="251"/>
      <c r="F33" s="306"/>
      <c r="G33" s="23"/>
      <c r="I33" s="23"/>
      <c r="J33" s="264"/>
      <c r="K33" s="348"/>
      <c r="L33" s="348"/>
      <c r="M33" s="344"/>
      <c r="N33" s="128"/>
    </row>
    <row r="34" spans="1:14" x14ac:dyDescent="0.25">
      <c r="A34" s="23"/>
      <c r="B34" s="125"/>
      <c r="C34" s="251"/>
      <c r="D34" s="251"/>
      <c r="E34" s="251"/>
      <c r="F34" s="306"/>
      <c r="G34" s="23"/>
      <c r="I34" s="23"/>
    </row>
    <row r="35" spans="1:14" x14ac:dyDescent="0.25">
      <c r="A35" s="23"/>
      <c r="B35" s="125"/>
      <c r="C35" s="251"/>
      <c r="D35" s="251"/>
      <c r="E35" s="251"/>
      <c r="F35" s="306"/>
      <c r="G35" s="23"/>
      <c r="I35" s="23"/>
    </row>
    <row r="36" spans="1:14" x14ac:dyDescent="0.25">
      <c r="A36" s="23"/>
      <c r="B36" s="125"/>
      <c r="C36" s="251"/>
      <c r="D36" s="251"/>
      <c r="E36" s="251"/>
      <c r="F36" s="306"/>
      <c r="G36" s="23"/>
      <c r="I36" s="23"/>
      <c r="J36" s="23"/>
      <c r="K36" s="259"/>
      <c r="L36" s="259"/>
      <c r="M36" s="259"/>
      <c r="N36" s="54"/>
    </row>
    <row r="37" spans="1:14" x14ac:dyDescent="0.25">
      <c r="A37" s="23"/>
      <c r="B37" s="125"/>
      <c r="C37" s="251"/>
      <c r="D37" s="251"/>
      <c r="E37" s="251"/>
      <c r="F37" s="306"/>
      <c r="G37" s="23"/>
      <c r="I37" s="23"/>
      <c r="J37" s="23"/>
      <c r="K37" s="259"/>
      <c r="L37" s="259"/>
      <c r="M37" s="259"/>
      <c r="N37" s="54"/>
    </row>
    <row r="38" spans="1:14" x14ac:dyDescent="0.25">
      <c r="A38" s="23"/>
      <c r="B38" s="125"/>
      <c r="C38" s="251"/>
      <c r="D38" s="251"/>
      <c r="E38" s="251"/>
      <c r="F38" s="306"/>
      <c r="G38" s="23"/>
      <c r="I38" s="23"/>
      <c r="J38" s="125"/>
      <c r="K38" s="259"/>
      <c r="L38" s="259"/>
      <c r="M38" s="259"/>
      <c r="N38" s="54"/>
    </row>
    <row r="39" spans="1:14" x14ac:dyDescent="0.25">
      <c r="A39" s="23"/>
      <c r="B39" s="125"/>
      <c r="C39" s="262"/>
      <c r="D39" s="262"/>
      <c r="E39" s="262"/>
      <c r="F39" s="23"/>
      <c r="G39" s="23"/>
      <c r="I39" s="23"/>
      <c r="J39" s="128"/>
      <c r="K39" s="128"/>
      <c r="L39" s="128"/>
      <c r="M39" s="125"/>
      <c r="N39" s="128"/>
    </row>
    <row r="40" spans="1:14" x14ac:dyDescent="0.25">
      <c r="A40" s="23"/>
      <c r="B40" s="125"/>
      <c r="C40" s="262"/>
      <c r="D40" s="262"/>
      <c r="E40" s="262"/>
      <c r="F40" s="306"/>
      <c r="G40" s="23"/>
      <c r="I40" s="23"/>
      <c r="J40" s="23"/>
      <c r="K40" s="259"/>
      <c r="L40" s="259"/>
      <c r="M40" s="259"/>
      <c r="N40" s="54"/>
    </row>
    <row r="41" spans="1:14" x14ac:dyDescent="0.25">
      <c r="I41" s="23"/>
      <c r="J41" s="23"/>
      <c r="K41" s="259"/>
      <c r="L41" s="259"/>
      <c r="M41" s="259"/>
      <c r="N41" s="259"/>
    </row>
    <row r="44" spans="1:14" ht="28.5" x14ac:dyDescent="0.4">
      <c r="A44" s="388" t="s">
        <v>55</v>
      </c>
      <c r="B44" s="388"/>
      <c r="C44" s="388"/>
      <c r="D44" s="388"/>
      <c r="E44" s="388"/>
      <c r="F44" s="388"/>
      <c r="G44" s="388"/>
      <c r="H44" s="391" t="s">
        <v>58</v>
      </c>
      <c r="I44" s="391"/>
      <c r="J44" s="391"/>
      <c r="K44" s="391"/>
      <c r="L44" s="391"/>
      <c r="M44" s="391"/>
      <c r="N44" s="391"/>
    </row>
    <row r="45" spans="1:14" ht="18.75" x14ac:dyDescent="0.25">
      <c r="A45" s="126" t="s">
        <v>446</v>
      </c>
      <c r="B45" s="126"/>
      <c r="C45" s="4"/>
      <c r="D45" s="7"/>
      <c r="E45" s="62"/>
      <c r="F45" s="62"/>
      <c r="G45" s="7"/>
      <c r="H45" s="77" t="s">
        <v>446</v>
      </c>
      <c r="I45" s="77"/>
      <c r="J45" s="4"/>
      <c r="K45" s="7"/>
      <c r="L45" s="13"/>
      <c r="M45" s="67"/>
    </row>
    <row r="46" spans="1:14" x14ac:dyDescent="0.25">
      <c r="D46" s="7"/>
      <c r="E46" s="62"/>
      <c r="F46" s="62"/>
      <c r="G46" s="7"/>
      <c r="H46" s="7"/>
      <c r="I46" s="62"/>
      <c r="K46" s="7"/>
      <c r="L46" s="7"/>
      <c r="M46" s="60"/>
    </row>
    <row r="47" spans="1:14" x14ac:dyDescent="0.25">
      <c r="A47" s="257" t="s">
        <v>526</v>
      </c>
      <c r="B47" s="80"/>
      <c r="C47" s="11"/>
      <c r="D47" s="10"/>
      <c r="E47" s="62"/>
      <c r="F47" s="62"/>
      <c r="G47" s="7"/>
      <c r="H47" s="257" t="s">
        <v>526</v>
      </c>
      <c r="I47" s="9"/>
      <c r="J47" s="9"/>
      <c r="K47" s="10"/>
      <c r="L47" s="11"/>
    </row>
    <row r="48" spans="1:14" ht="15.75" thickBot="1" x14ac:dyDescent="0.3">
      <c r="H48" s="60"/>
      <c r="I48" s="62"/>
      <c r="J48" s="9"/>
      <c r="K48" s="10"/>
      <c r="L48" s="11"/>
    </row>
    <row r="49" spans="1:14" ht="15.75" thickBot="1" x14ac:dyDescent="0.3">
      <c r="A49" s="27" t="s">
        <v>0</v>
      </c>
      <c r="B49" s="28" t="s">
        <v>1</v>
      </c>
      <c r="C49" s="28" t="s">
        <v>8</v>
      </c>
      <c r="D49" s="28" t="s">
        <v>7</v>
      </c>
      <c r="E49" s="50" t="s">
        <v>9</v>
      </c>
      <c r="F49" s="28" t="s">
        <v>59</v>
      </c>
      <c r="G49" s="83" t="s">
        <v>3</v>
      </c>
      <c r="I49" s="27" t="s">
        <v>57</v>
      </c>
      <c r="J49" s="28" t="s">
        <v>1</v>
      </c>
      <c r="K49" s="50" t="s">
        <v>8</v>
      </c>
      <c r="L49" s="50" t="s">
        <v>7</v>
      </c>
      <c r="M49" s="50" t="s">
        <v>9</v>
      </c>
      <c r="N49" s="51" t="s">
        <v>59</v>
      </c>
    </row>
    <row r="50" spans="1:14" x14ac:dyDescent="0.25">
      <c r="A50" s="307">
        <v>1</v>
      </c>
      <c r="B50" s="342">
        <v>65</v>
      </c>
      <c r="C50" s="308" t="str">
        <f>VLOOKUP(B50,$J$6:$N$89,2,0)</f>
        <v>ZUPANIČ</v>
      </c>
      <c r="D50" s="308" t="str">
        <f t="shared" ref="D50:D53" si="8">VLOOKUP(B50,$J$6:$N$89,3,0)</f>
        <v>Neža</v>
      </c>
      <c r="E50" s="308" t="str">
        <f t="shared" ref="E50:E56" si="9">VLOOKUP(B50,$J$6:$N$89,4,0)</f>
        <v>KK ADRIA MOBIL</v>
      </c>
      <c r="F50" s="309" t="str">
        <f t="shared" ref="F50:F56" si="10">VLOOKUP(B50,$J$6:$N$89,5,0)</f>
        <v>101 080 977 90</v>
      </c>
      <c r="G50" s="403">
        <v>2.0983796296296296E-2</v>
      </c>
      <c r="I50" s="33">
        <v>1</v>
      </c>
      <c r="J50" s="349">
        <v>65</v>
      </c>
      <c r="K50" s="321" t="s">
        <v>752</v>
      </c>
      <c r="L50" s="321" t="s">
        <v>677</v>
      </c>
      <c r="M50" s="321" t="s">
        <v>14</v>
      </c>
      <c r="N50" s="322" t="s">
        <v>858</v>
      </c>
    </row>
    <row r="51" spans="1:14" x14ac:dyDescent="0.25">
      <c r="A51" s="310">
        <v>2</v>
      </c>
      <c r="B51" s="343">
        <v>70</v>
      </c>
      <c r="C51" s="311" t="str">
        <f t="shared" ref="C51:C53" si="11">VLOOKUP(B51,$J$6:$N$89,2,0)</f>
        <v>PODBERŠIČ</v>
      </c>
      <c r="D51" s="311" t="str">
        <f t="shared" si="8"/>
        <v>Ema</v>
      </c>
      <c r="E51" s="311" t="str">
        <f t="shared" si="9"/>
        <v>BTC CITY LJUBLJANA SCOTT</v>
      </c>
      <c r="F51" s="312" t="str">
        <f t="shared" si="10"/>
        <v>100 975 319 65</v>
      </c>
      <c r="G51" s="405">
        <v>2.0983796296296296E-2</v>
      </c>
      <c r="I51" s="18">
        <v>2</v>
      </c>
      <c r="J51" s="345">
        <v>66</v>
      </c>
      <c r="K51" s="325" t="s">
        <v>510</v>
      </c>
      <c r="L51" s="325" t="s">
        <v>678</v>
      </c>
      <c r="M51" s="325" t="s">
        <v>79</v>
      </c>
      <c r="N51" s="326" t="s">
        <v>859</v>
      </c>
    </row>
    <row r="52" spans="1:14" x14ac:dyDescent="0.25">
      <c r="A52" s="310">
        <v>3</v>
      </c>
      <c r="B52" s="343">
        <v>69</v>
      </c>
      <c r="C52" s="311" t="str">
        <f t="shared" si="11"/>
        <v>ŠPRINGER</v>
      </c>
      <c r="D52" s="311" t="str">
        <f>VLOOKUP(B52,$J$6:$N$89,3,0)</f>
        <v>Tia</v>
      </c>
      <c r="E52" s="311" t="str">
        <f t="shared" si="9"/>
        <v>BTC CITY LJUBLJANA SCOTT</v>
      </c>
      <c r="F52" s="312" t="str">
        <f t="shared" si="10"/>
        <v>100 635 246 74</v>
      </c>
      <c r="G52" s="405">
        <v>2.0983796296296296E-2</v>
      </c>
      <c r="I52" s="18">
        <v>3</v>
      </c>
      <c r="J52" s="345">
        <v>67</v>
      </c>
      <c r="K52" s="325" t="s">
        <v>508</v>
      </c>
      <c r="L52" s="325" t="s">
        <v>634</v>
      </c>
      <c r="M52" s="325" t="s">
        <v>34</v>
      </c>
      <c r="N52" s="326" t="s">
        <v>635</v>
      </c>
    </row>
    <row r="53" spans="1:14" x14ac:dyDescent="0.25">
      <c r="A53" s="310">
        <v>4</v>
      </c>
      <c r="B53" s="343">
        <v>67</v>
      </c>
      <c r="C53" s="311" t="str">
        <f t="shared" si="11"/>
        <v>JANČIČ</v>
      </c>
      <c r="D53" s="311" t="str">
        <f t="shared" si="8"/>
        <v>Katarina</v>
      </c>
      <c r="E53" s="311" t="str">
        <f t="shared" si="9"/>
        <v>TANIN SEVNICA</v>
      </c>
      <c r="F53" s="312" t="str">
        <f t="shared" si="10"/>
        <v>101 060 928 23</v>
      </c>
      <c r="G53" s="405">
        <v>2.0983796296296296E-2</v>
      </c>
      <c r="I53" s="18">
        <v>4</v>
      </c>
      <c r="J53" s="345">
        <v>68</v>
      </c>
      <c r="K53" s="325" t="s">
        <v>98</v>
      </c>
      <c r="L53" s="325" t="s">
        <v>521</v>
      </c>
      <c r="M53" s="325" t="s">
        <v>624</v>
      </c>
      <c r="N53" s="326" t="s">
        <v>631</v>
      </c>
    </row>
    <row r="54" spans="1:14" x14ac:dyDescent="0.25">
      <c r="A54" s="310">
        <v>5</v>
      </c>
      <c r="B54" s="343">
        <v>71</v>
      </c>
      <c r="C54" s="311" t="str">
        <f t="shared" ref="C54:C56" si="12">VLOOKUP(B54,$J$6:$N$89,2,0)</f>
        <v>PESTOTNIK</v>
      </c>
      <c r="D54" s="311" t="str">
        <f t="shared" ref="D54:D56" si="13">VLOOKUP(B54,$J$6:$N$89,3,0)</f>
        <v>Sara</v>
      </c>
      <c r="E54" s="311" t="str">
        <f t="shared" si="9"/>
        <v>BTC CITY LJUBLJANA SCOTT</v>
      </c>
      <c r="F54" s="312" t="str">
        <f t="shared" si="10"/>
        <v>101 121 743 19</v>
      </c>
      <c r="G54" s="405">
        <v>2.1296296296296296E-2</v>
      </c>
      <c r="I54" s="18">
        <v>5</v>
      </c>
      <c r="J54" s="345">
        <v>69</v>
      </c>
      <c r="K54" s="325" t="s">
        <v>463</v>
      </c>
      <c r="L54" s="325" t="s">
        <v>636</v>
      </c>
      <c r="M54" s="325" t="s">
        <v>624</v>
      </c>
      <c r="N54" s="326" t="s">
        <v>637</v>
      </c>
    </row>
    <row r="55" spans="1:14" x14ac:dyDescent="0.25">
      <c r="A55" s="310">
        <v>6</v>
      </c>
      <c r="B55" s="343">
        <v>74</v>
      </c>
      <c r="C55" s="313" t="str">
        <f t="shared" si="12"/>
        <v>ŠTRUKELJ</v>
      </c>
      <c r="D55" s="313" t="str">
        <f t="shared" si="13"/>
        <v>Dominika</v>
      </c>
      <c r="E55" s="313" t="str">
        <f t="shared" si="9"/>
        <v>MEBLOJOGI PRO- CONCRETE</v>
      </c>
      <c r="F55" s="314" t="str">
        <f t="shared" si="10"/>
        <v>101 135 510 12</v>
      </c>
      <c r="G55" s="405">
        <v>2.2708333333333334E-2</v>
      </c>
      <c r="I55" s="18">
        <v>6</v>
      </c>
      <c r="J55" s="345">
        <v>70</v>
      </c>
      <c r="K55" s="325" t="s">
        <v>630</v>
      </c>
      <c r="L55" s="325" t="s">
        <v>555</v>
      </c>
      <c r="M55" s="325" t="s">
        <v>624</v>
      </c>
      <c r="N55" s="326" t="s">
        <v>632</v>
      </c>
    </row>
    <row r="56" spans="1:14" x14ac:dyDescent="0.25">
      <c r="A56" s="310">
        <v>7</v>
      </c>
      <c r="B56" s="343">
        <v>68</v>
      </c>
      <c r="C56" s="313" t="str">
        <f t="shared" si="12"/>
        <v>SUŠNIK</v>
      </c>
      <c r="D56" s="313" t="str">
        <f t="shared" si="13"/>
        <v>Tjaša</v>
      </c>
      <c r="E56" s="313" t="str">
        <f t="shared" si="9"/>
        <v>BTC CITY LJUBLJANA SCOTT</v>
      </c>
      <c r="F56" s="314" t="str">
        <f t="shared" si="10"/>
        <v>100 752 588 46</v>
      </c>
      <c r="G56" s="405">
        <v>2.2708333333333334E-2</v>
      </c>
      <c r="I56" s="18">
        <v>7</v>
      </c>
      <c r="J56" s="345">
        <v>71</v>
      </c>
      <c r="K56" s="325" t="s">
        <v>753</v>
      </c>
      <c r="L56" s="325" t="s">
        <v>679</v>
      </c>
      <c r="M56" s="325" t="s">
        <v>624</v>
      </c>
      <c r="N56" s="326" t="s">
        <v>860</v>
      </c>
    </row>
    <row r="57" spans="1:14" x14ac:dyDescent="0.25">
      <c r="A57" s="310">
        <v>8</v>
      </c>
      <c r="B57" s="427">
        <v>73</v>
      </c>
      <c r="C57" s="313" t="str">
        <f t="shared" ref="C57:C58" si="14">VLOOKUP(B57,$J$6:$N$89,2,0)</f>
        <v>FERLEŽ</v>
      </c>
      <c r="D57" s="313" t="str">
        <f t="shared" ref="D57:D58" si="15">VLOOKUP(B57,$J$6:$N$89,3,0)</f>
        <v>Zoja</v>
      </c>
      <c r="E57" s="313" t="str">
        <f t="shared" ref="E57:E58" si="16">VLOOKUP(B57,$J$6:$N$89,4,0)</f>
        <v>BTC CITY LJUBLJANA SCOTT</v>
      </c>
      <c r="F57" s="314" t="str">
        <f t="shared" ref="F57:F58" si="17">VLOOKUP(B57,$J$6:$N$89,5,0)</f>
        <v>101 162 368 01</v>
      </c>
      <c r="G57" s="405">
        <v>2.2708333333333334E-2</v>
      </c>
      <c r="I57" s="18">
        <v>8</v>
      </c>
      <c r="J57" s="345">
        <v>73</v>
      </c>
      <c r="K57" s="325" t="s">
        <v>754</v>
      </c>
      <c r="L57" s="325" t="s">
        <v>451</v>
      </c>
      <c r="M57" s="325" t="s">
        <v>624</v>
      </c>
      <c r="N57" s="326" t="s">
        <v>861</v>
      </c>
    </row>
    <row r="58" spans="1:14" ht="15.75" thickBot="1" x14ac:dyDescent="0.3">
      <c r="A58" s="421">
        <v>9</v>
      </c>
      <c r="B58" s="17">
        <v>66</v>
      </c>
      <c r="C58" s="428" t="str">
        <f t="shared" si="14"/>
        <v>POTOČNIK</v>
      </c>
      <c r="D58" s="428" t="str">
        <f t="shared" si="15"/>
        <v>Eva</v>
      </c>
      <c r="E58" s="428" t="str">
        <f t="shared" si="16"/>
        <v>KK KRANJ</v>
      </c>
      <c r="F58" s="429" t="str">
        <f t="shared" si="17"/>
        <v>101 189 155 16</v>
      </c>
      <c r="G58" s="226" t="s">
        <v>877</v>
      </c>
      <c r="I58" s="65">
        <v>9</v>
      </c>
      <c r="J58" s="350">
        <v>74</v>
      </c>
      <c r="K58" s="323" t="s">
        <v>755</v>
      </c>
      <c r="L58" s="323" t="s">
        <v>680</v>
      </c>
      <c r="M58" s="323" t="s">
        <v>759</v>
      </c>
      <c r="N58" s="324" t="s">
        <v>862</v>
      </c>
    </row>
    <row r="59" spans="1:14" x14ac:dyDescent="0.25">
      <c r="A59" s="23"/>
      <c r="B59" s="23"/>
      <c r="C59" s="251"/>
      <c r="D59" s="251"/>
      <c r="E59" s="262"/>
      <c r="F59" s="306"/>
      <c r="G59" s="128"/>
      <c r="I59" s="24"/>
    </row>
    <row r="60" spans="1:14" x14ac:dyDescent="0.25">
      <c r="A60" s="23"/>
      <c r="B60" s="23"/>
      <c r="C60" s="251"/>
      <c r="D60" s="251"/>
      <c r="E60" s="262"/>
      <c r="F60" s="306"/>
      <c r="G60" s="128"/>
      <c r="I60" s="23"/>
      <c r="J60" s="25"/>
      <c r="K60" s="273"/>
      <c r="L60" s="273"/>
      <c r="M60" s="291"/>
      <c r="N60" s="128"/>
    </row>
    <row r="61" spans="1:14" x14ac:dyDescent="0.25">
      <c r="A61" s="128"/>
      <c r="B61" s="128"/>
      <c r="C61" s="128"/>
      <c r="D61" s="128"/>
      <c r="E61" s="23"/>
      <c r="F61" s="23"/>
      <c r="G61" s="128"/>
    </row>
    <row r="62" spans="1:14" x14ac:dyDescent="0.25">
      <c r="A62" s="128"/>
      <c r="B62" s="128"/>
      <c r="C62" s="128"/>
      <c r="D62" s="128"/>
      <c r="E62" s="23"/>
      <c r="F62" s="23"/>
      <c r="G62" s="128"/>
    </row>
    <row r="63" spans="1:14" ht="18.75" x14ac:dyDescent="0.25">
      <c r="A63" s="128"/>
      <c r="B63" s="128"/>
      <c r="C63" s="128"/>
      <c r="D63" s="128"/>
      <c r="E63" s="23"/>
      <c r="F63" s="23"/>
      <c r="G63" s="128"/>
      <c r="H63" s="45"/>
      <c r="I63" s="45"/>
      <c r="J63" s="4"/>
      <c r="K63" s="134"/>
      <c r="L63" s="13"/>
      <c r="M63" s="67"/>
      <c r="N63" s="128"/>
    </row>
    <row r="64" spans="1:14" x14ac:dyDescent="0.25">
      <c r="A64" s="128"/>
      <c r="B64" s="128"/>
      <c r="C64" s="128"/>
      <c r="D64" s="128"/>
      <c r="E64" s="23"/>
      <c r="F64" s="23"/>
      <c r="G64" s="128"/>
      <c r="H64" s="134"/>
      <c r="I64" s="25"/>
      <c r="J64" s="134"/>
      <c r="K64" s="134"/>
      <c r="L64" s="134"/>
      <c r="M64" s="56"/>
      <c r="N64" s="134"/>
    </row>
    <row r="65" spans="1:14" x14ac:dyDescent="0.25">
      <c r="A65" s="128"/>
      <c r="B65" s="128"/>
      <c r="C65" s="128"/>
      <c r="D65" s="128"/>
      <c r="E65" s="23"/>
      <c r="F65" s="23"/>
      <c r="G65" s="128"/>
      <c r="H65" s="380"/>
      <c r="I65" s="123"/>
      <c r="J65" s="123"/>
      <c r="K65" s="381"/>
      <c r="L65" s="382"/>
      <c r="M65" s="56"/>
      <c r="N65" s="134"/>
    </row>
    <row r="66" spans="1:14" x14ac:dyDescent="0.25">
      <c r="H66" s="56"/>
      <c r="I66" s="25"/>
      <c r="J66" s="123"/>
      <c r="K66" s="381"/>
      <c r="L66" s="382"/>
      <c r="M66" s="56"/>
      <c r="N66" s="134"/>
    </row>
    <row r="67" spans="1:14" x14ac:dyDescent="0.25">
      <c r="H67" s="128"/>
      <c r="I67" s="25"/>
      <c r="J67" s="25"/>
      <c r="K67" s="43"/>
      <c r="L67" s="43"/>
      <c r="M67" s="43"/>
      <c r="N67" s="43"/>
    </row>
    <row r="68" spans="1:14" x14ac:dyDescent="0.25">
      <c r="H68" s="128"/>
      <c r="I68" s="25"/>
      <c r="J68" s="383"/>
      <c r="K68" s="344"/>
      <c r="L68" s="344"/>
      <c r="M68" s="344"/>
      <c r="N68" s="344"/>
    </row>
  </sheetData>
  <sortState ref="D8:G35">
    <sortCondition ref="F8:F35"/>
    <sortCondition ref="D8:D35"/>
  </sortState>
  <mergeCells count="4">
    <mergeCell ref="H44:N44"/>
    <mergeCell ref="A44:G44"/>
    <mergeCell ref="A1:G1"/>
    <mergeCell ref="H1:N1"/>
  </mergeCells>
  <conditionalFormatting sqref="B7:B21">
    <cfRule type="duplicateValues" dxfId="11" priority="8"/>
  </conditionalFormatting>
  <conditionalFormatting sqref="B22:B25">
    <cfRule type="duplicateValues" dxfId="10" priority="7"/>
  </conditionalFormatting>
  <conditionalFormatting sqref="B26">
    <cfRule type="duplicateValues" dxfId="9" priority="6"/>
  </conditionalFormatting>
  <conditionalFormatting sqref="B28:B30">
    <cfRule type="duplicateValues" dxfId="8" priority="5"/>
  </conditionalFormatting>
  <conditionalFormatting sqref="B50:B51">
    <cfRule type="duplicateValues" dxfId="7" priority="4"/>
  </conditionalFormatting>
  <conditionalFormatting sqref="B52:B53">
    <cfRule type="duplicateValues" dxfId="6" priority="3"/>
  </conditionalFormatting>
  <conditionalFormatting sqref="B54:B55">
    <cfRule type="duplicateValues" dxfId="5" priority="2"/>
  </conditionalFormatting>
  <conditionalFormatting sqref="B56">
    <cfRule type="duplicateValues" dxfId="4" priority="1"/>
  </conditionalFormatting>
  <printOptions horizontalCentered="1"/>
  <pageMargins left="3.937007874015748E-2" right="3.937007874015748E-2" top="1.6875" bottom="0.74803149606299213" header="0.31496062992125984" footer="0.31496062992125984"/>
  <pageSetup paperSize="9" orientation="portrait" horizontalDpi="4294967293" verticalDpi="4294967293" r:id="rId1"/>
  <headerFooter>
    <oddHeader>&amp;L&amp;G&amp;C&amp;"-,Krepko"&amp;18&amp;G
&amp;16»Knobleharjev pokal
Škocjan 5.9.2021«&amp;R&amp;G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abSelected="1" view="pageLayout" zoomScale="60" zoomScaleNormal="100" zoomScalePageLayoutView="60" workbookViewId="0">
      <selection activeCell="E27" sqref="E27"/>
    </sheetView>
  </sheetViews>
  <sheetFormatPr defaultColWidth="9.140625" defaultRowHeight="15" x14ac:dyDescent="0.25"/>
  <cols>
    <col min="1" max="1" width="9.140625" style="8" customWidth="1"/>
    <col min="2" max="2" width="8" style="319" customWidth="1"/>
    <col min="3" max="3" width="18.42578125" style="127" customWidth="1"/>
    <col min="4" max="4" width="14.28515625" style="127" customWidth="1"/>
    <col min="5" max="5" width="21.42578125" style="63" customWidth="1"/>
    <col min="6" max="6" width="14.28515625" style="127" customWidth="1"/>
    <col min="7" max="7" width="12.85546875" style="120" customWidth="1"/>
    <col min="8" max="8" width="7" style="8" customWidth="1"/>
    <col min="9" max="9" width="10" style="63" customWidth="1"/>
    <col min="10" max="10" width="10" style="8" customWidth="1"/>
    <col min="11" max="11" width="20" style="7" bestFit="1" customWidth="1"/>
    <col min="12" max="12" width="14.28515625" style="7" customWidth="1"/>
    <col min="13" max="13" width="21.42578125" style="60" customWidth="1"/>
    <col min="14" max="14" width="14.28515625" style="7" customWidth="1"/>
    <col min="15" max="15" width="9.140625" style="3"/>
    <col min="16" max="17" width="10" style="3" customWidth="1"/>
    <col min="18" max="18" width="11.42578125" style="3" customWidth="1"/>
    <col min="19" max="19" width="14.28515625" style="3" customWidth="1"/>
    <col min="20" max="20" width="21.42578125" style="3" customWidth="1"/>
    <col min="21" max="21" width="14.28515625" style="3" customWidth="1"/>
    <col min="22" max="22" width="9.140625" style="3"/>
    <col min="23" max="24" width="10" style="3" customWidth="1"/>
    <col min="25" max="25" width="11.42578125" customWidth="1"/>
    <col min="26" max="26" width="14.28515625" customWidth="1"/>
    <col min="27" max="27" width="21.42578125" customWidth="1"/>
    <col min="28" max="28" width="14.28515625" customWidth="1"/>
  </cols>
  <sheetData>
    <row r="1" spans="1:28" ht="28.5" customHeight="1" x14ac:dyDescent="0.45">
      <c r="A1" s="393" t="s">
        <v>55</v>
      </c>
      <c r="B1" s="393"/>
      <c r="C1" s="393"/>
      <c r="D1" s="393"/>
      <c r="E1" s="393"/>
      <c r="F1" s="393"/>
      <c r="G1" s="393"/>
      <c r="H1" s="392" t="s">
        <v>58</v>
      </c>
      <c r="I1" s="392"/>
      <c r="J1" s="392"/>
      <c r="K1" s="392"/>
      <c r="L1" s="392"/>
      <c r="M1" s="392"/>
      <c r="N1" s="392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ht="18.75" x14ac:dyDescent="0.3">
      <c r="A2" s="77" t="s">
        <v>266</v>
      </c>
      <c r="B2" s="318"/>
      <c r="C2" s="1"/>
      <c r="D2" s="71"/>
      <c r="E2" s="71"/>
      <c r="F2" s="71"/>
      <c r="G2" s="315"/>
      <c r="H2" s="126"/>
      <c r="I2" s="77" t="s">
        <v>266</v>
      </c>
      <c r="J2" s="1"/>
      <c r="K2" s="78"/>
      <c r="L2" s="8"/>
      <c r="M2" s="8"/>
      <c r="N2" s="8"/>
      <c r="O2" s="45"/>
      <c r="P2" s="45"/>
      <c r="Q2" s="39"/>
      <c r="R2" s="6"/>
      <c r="S2" s="6"/>
      <c r="T2" s="6"/>
      <c r="U2" s="6"/>
      <c r="V2" s="45"/>
      <c r="W2" s="45"/>
      <c r="X2" s="4"/>
      <c r="Y2" s="6"/>
      <c r="Z2" s="6"/>
      <c r="AA2" s="6"/>
      <c r="AB2" s="6"/>
    </row>
    <row r="3" spans="1:28" ht="18.75" x14ac:dyDescent="0.25">
      <c r="A3" s="63"/>
      <c r="B3" s="120"/>
      <c r="C3" s="79"/>
      <c r="D3" s="8"/>
      <c r="E3" s="8"/>
      <c r="F3" s="8"/>
      <c r="J3" s="79"/>
      <c r="K3" s="8"/>
      <c r="L3" s="8"/>
      <c r="M3" s="8"/>
      <c r="N3" s="8"/>
      <c r="O3" s="6"/>
      <c r="P3" s="38"/>
      <c r="Q3" s="4"/>
      <c r="R3" s="6"/>
      <c r="S3" s="6"/>
      <c r="T3" s="6"/>
      <c r="U3" s="6"/>
      <c r="V3" s="6"/>
      <c r="W3" s="38"/>
      <c r="X3" s="6"/>
      <c r="Y3" s="6"/>
      <c r="Z3" s="6"/>
      <c r="AA3" s="6"/>
      <c r="AB3" s="6"/>
    </row>
    <row r="4" spans="1:28" x14ac:dyDescent="0.25">
      <c r="A4" s="80" t="s">
        <v>527</v>
      </c>
      <c r="C4" s="11"/>
      <c r="D4" s="10"/>
      <c r="E4" s="10"/>
      <c r="F4" s="7"/>
      <c r="G4" s="316"/>
      <c r="H4" s="80"/>
      <c r="I4" s="80" t="s">
        <v>527</v>
      </c>
      <c r="J4" s="81"/>
      <c r="K4" s="10"/>
      <c r="L4" s="8"/>
      <c r="M4" s="8"/>
      <c r="N4" s="8"/>
      <c r="O4" s="46"/>
      <c r="P4" s="46"/>
      <c r="Q4" s="40"/>
      <c r="R4" s="41"/>
      <c r="S4" s="6"/>
      <c r="T4" s="6"/>
      <c r="U4" s="6"/>
      <c r="V4" s="46"/>
      <c r="W4" s="46"/>
      <c r="X4" s="40"/>
      <c r="Y4" s="41"/>
      <c r="Z4" s="6"/>
      <c r="AA4" s="6"/>
      <c r="AB4" s="6"/>
    </row>
    <row r="5" spans="1:28" ht="15.75" thickBot="1" x14ac:dyDescent="0.3">
      <c r="A5" s="394"/>
      <c r="B5" s="394"/>
      <c r="C5" s="81"/>
      <c r="D5" s="82"/>
      <c r="E5" s="82"/>
      <c r="F5" s="8"/>
      <c r="I5" s="8"/>
      <c r="K5" s="8"/>
      <c r="L5" s="8"/>
      <c r="M5" s="8"/>
      <c r="N5" s="8"/>
      <c r="O5" s="6"/>
      <c r="P5" s="38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ht="17.25" customHeight="1" thickBot="1" x14ac:dyDescent="0.3">
      <c r="A6" s="31" t="s">
        <v>0</v>
      </c>
      <c r="B6" s="35" t="s">
        <v>1</v>
      </c>
      <c r="C6" s="32" t="s">
        <v>8</v>
      </c>
      <c r="D6" s="32" t="s">
        <v>7</v>
      </c>
      <c r="E6" s="32" t="s">
        <v>267</v>
      </c>
      <c r="F6" s="32" t="s">
        <v>2</v>
      </c>
      <c r="G6" s="37" t="s">
        <v>3</v>
      </c>
      <c r="I6" s="31" t="s">
        <v>57</v>
      </c>
      <c r="J6" s="32" t="s">
        <v>1</v>
      </c>
      <c r="K6" s="84" t="s">
        <v>8</v>
      </c>
      <c r="L6" s="84" t="s">
        <v>7</v>
      </c>
      <c r="M6" s="84" t="s">
        <v>9</v>
      </c>
      <c r="N6" s="85" t="s">
        <v>2</v>
      </c>
      <c r="O6" s="6"/>
      <c r="P6" s="43"/>
      <c r="Q6" s="43"/>
      <c r="R6" s="43"/>
      <c r="S6" s="43"/>
      <c r="T6" s="43"/>
      <c r="U6" s="43"/>
      <c r="V6" s="6"/>
      <c r="W6" s="43"/>
      <c r="X6" s="43"/>
      <c r="Y6" s="43"/>
      <c r="Z6" s="43"/>
      <c r="AA6" s="43"/>
      <c r="AB6" s="43"/>
    </row>
    <row r="7" spans="1:28" s="278" customFormat="1" x14ac:dyDescent="0.25">
      <c r="A7" s="275">
        <v>1</v>
      </c>
      <c r="B7" s="424">
        <v>6</v>
      </c>
      <c r="C7" s="292" t="str">
        <f>VLOOKUP(B7,$J$7:$N$70,2,0)</f>
        <v>OMRZEL</v>
      </c>
      <c r="D7" s="292" t="str">
        <f>VLOOKUP(B7,$J$7:$N$70,3,0)</f>
        <v>Jakob</v>
      </c>
      <c r="E7" s="292" t="str">
        <f>VLOOKUP(B7,$J$7:$N$70,4,0)</f>
        <v>KK ADRIA MOBIL</v>
      </c>
      <c r="F7" s="293" t="str">
        <f>VLOOKUP(B7,$J$7:$N$70,5,0)</f>
        <v>100 175 564 75</v>
      </c>
      <c r="G7" s="403">
        <v>3.892361111111111E-2</v>
      </c>
      <c r="I7" s="275">
        <v>1</v>
      </c>
      <c r="J7" s="288">
        <v>1</v>
      </c>
      <c r="K7" s="321" t="s">
        <v>87</v>
      </c>
      <c r="L7" s="321" t="s">
        <v>23</v>
      </c>
      <c r="M7" s="321" t="s">
        <v>14</v>
      </c>
      <c r="N7" s="322" t="s">
        <v>88</v>
      </c>
      <c r="O7" s="279"/>
      <c r="P7" s="294"/>
      <c r="Q7" s="294"/>
      <c r="R7" s="285"/>
      <c r="S7" s="285"/>
      <c r="T7" s="283"/>
      <c r="U7" s="283"/>
      <c r="V7" s="295"/>
      <c r="W7" s="294"/>
      <c r="X7" s="294"/>
      <c r="Y7" s="283"/>
      <c r="Z7" s="283"/>
      <c r="AA7" s="283"/>
      <c r="AB7" s="283"/>
    </row>
    <row r="8" spans="1:28" s="278" customFormat="1" x14ac:dyDescent="0.25">
      <c r="A8" s="280">
        <v>2</v>
      </c>
      <c r="B8" s="425">
        <v>17</v>
      </c>
      <c r="C8" s="276" t="str">
        <f t="shared" ref="C8:C44" si="0">VLOOKUP(B8,$J$7:$N$70,2,0)</f>
        <v>MAJNIK</v>
      </c>
      <c r="D8" s="276" t="str">
        <f t="shared" ref="D8:D42" si="1">VLOOKUP(B8,$J$7:$N$70,3,0)</f>
        <v>Jure</v>
      </c>
      <c r="E8" s="276" t="str">
        <f t="shared" ref="E8:E42" si="2">VLOOKUP(B8,$J$7:$N$70,4,0)</f>
        <v>PERUTNINA PTUJ</v>
      </c>
      <c r="F8" s="277" t="str">
        <f t="shared" ref="F8:F42" si="3">VLOOKUP(B8,$J$7:$N$70,5,0)</f>
        <v>100 175 918 41</v>
      </c>
      <c r="G8" s="405">
        <v>3.892361111111111E-2</v>
      </c>
      <c r="I8" s="280">
        <v>2</v>
      </c>
      <c r="J8" s="289">
        <v>2</v>
      </c>
      <c r="K8" s="325" t="s">
        <v>70</v>
      </c>
      <c r="L8" s="325" t="s">
        <v>39</v>
      </c>
      <c r="M8" s="325" t="s">
        <v>14</v>
      </c>
      <c r="N8" s="326" t="s">
        <v>71</v>
      </c>
      <c r="O8" s="279"/>
      <c r="P8" s="294"/>
      <c r="Q8" s="294"/>
      <c r="R8" s="285"/>
      <c r="S8" s="285"/>
      <c r="T8" s="283"/>
      <c r="U8" s="283"/>
      <c r="V8" s="295"/>
      <c r="W8" s="294"/>
      <c r="X8" s="294"/>
      <c r="Y8" s="285"/>
      <c r="Z8" s="285"/>
      <c r="AA8" s="283"/>
      <c r="AB8" s="283"/>
    </row>
    <row r="9" spans="1:28" s="278" customFormat="1" x14ac:dyDescent="0.25">
      <c r="A9" s="280">
        <v>3</v>
      </c>
      <c r="B9" s="425">
        <v>46</v>
      </c>
      <c r="C9" s="276" t="str">
        <f t="shared" si="0"/>
        <v>FLAJS</v>
      </c>
      <c r="D9" s="276" t="str">
        <f t="shared" si="1"/>
        <v>Maj</v>
      </c>
      <c r="E9" s="276" t="str">
        <f t="shared" si="2"/>
        <v>KK KRANJ</v>
      </c>
      <c r="F9" s="277" t="str">
        <f t="shared" si="3"/>
        <v>100 176 151 80</v>
      </c>
      <c r="G9" s="405">
        <v>3.892361111111111E-2</v>
      </c>
      <c r="I9" s="280">
        <v>3</v>
      </c>
      <c r="J9" s="289">
        <v>3</v>
      </c>
      <c r="K9" s="325" t="s">
        <v>727</v>
      </c>
      <c r="L9" s="325" t="s">
        <v>46</v>
      </c>
      <c r="M9" s="325" t="s">
        <v>14</v>
      </c>
      <c r="N9" s="326" t="s">
        <v>820</v>
      </c>
      <c r="O9" s="279"/>
      <c r="P9" s="294"/>
      <c r="Q9" s="294"/>
      <c r="R9" s="283"/>
      <c r="S9" s="283"/>
      <c r="T9" s="283"/>
      <c r="U9" s="283"/>
      <c r="V9" s="295"/>
      <c r="W9" s="294"/>
      <c r="X9" s="294"/>
      <c r="Y9" s="283"/>
      <c r="Z9" s="283"/>
      <c r="AA9" s="283"/>
      <c r="AB9" s="283"/>
    </row>
    <row r="10" spans="1:28" s="278" customFormat="1" x14ac:dyDescent="0.25">
      <c r="A10" s="280">
        <v>4</v>
      </c>
      <c r="B10" s="425">
        <v>51</v>
      </c>
      <c r="C10" s="276" t="str">
        <f t="shared" si="0"/>
        <v>JURIĆ</v>
      </c>
      <c r="D10" s="276" t="str">
        <f t="shared" si="1"/>
        <v>Pjero</v>
      </c>
      <c r="E10" s="276" t="str">
        <f t="shared" si="2"/>
        <v>BK FORTICA</v>
      </c>
      <c r="F10" s="277" t="str">
        <f t="shared" si="3"/>
        <v>101 069 808 76</v>
      </c>
      <c r="G10" s="405">
        <v>3.892361111111111E-2</v>
      </c>
      <c r="I10" s="280">
        <v>4</v>
      </c>
      <c r="J10" s="289">
        <v>4</v>
      </c>
      <c r="K10" s="325" t="s">
        <v>728</v>
      </c>
      <c r="L10" s="325" t="s">
        <v>31</v>
      </c>
      <c r="M10" s="325" t="s">
        <v>14</v>
      </c>
      <c r="N10" s="326" t="s">
        <v>821</v>
      </c>
      <c r="O10" s="279"/>
      <c r="P10" s="294"/>
      <c r="Q10" s="294"/>
      <c r="R10" s="285"/>
      <c r="S10" s="285"/>
      <c r="T10" s="283"/>
      <c r="U10" s="283"/>
      <c r="V10" s="295"/>
      <c r="W10" s="294"/>
      <c r="X10" s="294"/>
      <c r="Y10" s="285"/>
      <c r="Z10" s="285"/>
      <c r="AA10" s="283"/>
      <c r="AB10" s="283"/>
    </row>
    <row r="11" spans="1:28" s="278" customFormat="1" x14ac:dyDescent="0.25">
      <c r="A11" s="280">
        <v>5</v>
      </c>
      <c r="B11" s="425">
        <v>62</v>
      </c>
      <c r="C11" s="276" t="str">
        <f t="shared" si="0"/>
        <v>ŠKORNIK</v>
      </c>
      <c r="D11" s="276" t="str">
        <f t="shared" si="1"/>
        <v>Aljaž</v>
      </c>
      <c r="E11" s="276" t="str">
        <f t="shared" si="2"/>
        <v>KD KNEžJEGA MESTA CELJE</v>
      </c>
      <c r="F11" s="277" t="str">
        <f t="shared" si="3"/>
        <v>100 915 082 65</v>
      </c>
      <c r="G11" s="405">
        <v>3.892361111111111E-2</v>
      </c>
      <c r="I11" s="280">
        <v>5</v>
      </c>
      <c r="J11" s="289">
        <v>5</v>
      </c>
      <c r="K11" s="325" t="s">
        <v>73</v>
      </c>
      <c r="L11" s="325" t="s">
        <v>162</v>
      </c>
      <c r="M11" s="325" t="s">
        <v>14</v>
      </c>
      <c r="N11" s="326" t="s">
        <v>163</v>
      </c>
      <c r="O11" s="279"/>
      <c r="P11" s="294"/>
      <c r="Q11" s="294"/>
      <c r="R11" s="283"/>
      <c r="S11" s="283"/>
      <c r="T11" s="283"/>
      <c r="U11" s="283"/>
      <c r="V11" s="295"/>
      <c r="W11" s="294"/>
      <c r="X11" s="294"/>
      <c r="Y11" s="283"/>
      <c r="Z11" s="283"/>
      <c r="AA11" s="283"/>
      <c r="AB11" s="283"/>
    </row>
    <row r="12" spans="1:28" s="278" customFormat="1" x14ac:dyDescent="0.25">
      <c r="A12" s="280">
        <v>6</v>
      </c>
      <c r="B12" s="425">
        <v>41</v>
      </c>
      <c r="C12" s="276" t="str">
        <f t="shared" si="0"/>
        <v>GREGORČIČ</v>
      </c>
      <c r="D12" s="276" t="str">
        <f t="shared" si="1"/>
        <v>Luka</v>
      </c>
      <c r="E12" s="276" t="str">
        <f t="shared" si="2"/>
        <v>POGI TEAM GENERALI</v>
      </c>
      <c r="F12" s="277" t="str">
        <f t="shared" si="3"/>
        <v>100 501 503 94</v>
      </c>
      <c r="G12" s="405">
        <v>3.892361111111111E-2</v>
      </c>
      <c r="I12" s="280">
        <v>6</v>
      </c>
      <c r="J12" s="289">
        <v>6</v>
      </c>
      <c r="K12" s="325" t="s">
        <v>73</v>
      </c>
      <c r="L12" s="325" t="s">
        <v>31</v>
      </c>
      <c r="M12" s="325" t="s">
        <v>14</v>
      </c>
      <c r="N12" s="326" t="s">
        <v>74</v>
      </c>
      <c r="O12" s="279"/>
      <c r="P12" s="294"/>
      <c r="Q12" s="294"/>
      <c r="R12" s="285"/>
      <c r="S12" s="285"/>
      <c r="T12" s="283"/>
      <c r="U12" s="283"/>
      <c r="V12" s="296"/>
      <c r="W12" s="296"/>
      <c r="X12" s="296"/>
    </row>
    <row r="13" spans="1:28" s="278" customFormat="1" x14ac:dyDescent="0.25">
      <c r="A13" s="280">
        <v>7</v>
      </c>
      <c r="B13" s="425">
        <v>48</v>
      </c>
      <c r="C13" s="276" t="str">
        <f t="shared" si="0"/>
        <v>ŽIDO</v>
      </c>
      <c r="D13" s="276" t="str">
        <f t="shared" si="1"/>
        <v>Gal</v>
      </c>
      <c r="E13" s="276" t="str">
        <f t="shared" si="2"/>
        <v>KK TROPOVCI</v>
      </c>
      <c r="F13" s="277" t="str">
        <f t="shared" si="3"/>
        <v>100 889 035 14</v>
      </c>
      <c r="G13" s="405">
        <v>3.892361111111111E-2</v>
      </c>
      <c r="I13" s="280">
        <v>7</v>
      </c>
      <c r="J13" s="289">
        <v>7</v>
      </c>
      <c r="K13" s="325" t="s">
        <v>81</v>
      </c>
      <c r="L13" s="325" t="s">
        <v>89</v>
      </c>
      <c r="M13" s="325" t="s">
        <v>14</v>
      </c>
      <c r="N13" s="326" t="s">
        <v>164</v>
      </c>
      <c r="O13" s="279"/>
      <c r="P13" s="294"/>
      <c r="Q13" s="294"/>
      <c r="R13" s="283"/>
      <c r="S13" s="283"/>
      <c r="T13" s="283"/>
      <c r="U13" s="283"/>
      <c r="V13" s="296"/>
      <c r="W13" s="296"/>
      <c r="X13" s="296"/>
    </row>
    <row r="14" spans="1:28" s="278" customFormat="1" x14ac:dyDescent="0.25">
      <c r="A14" s="280">
        <v>8</v>
      </c>
      <c r="B14" s="425">
        <v>40</v>
      </c>
      <c r="C14" s="276" t="str">
        <f t="shared" si="0"/>
        <v>GREGORIČ</v>
      </c>
      <c r="D14" s="276" t="str">
        <f t="shared" si="1"/>
        <v>Nikolaj</v>
      </c>
      <c r="E14" s="276" t="str">
        <f t="shared" si="2"/>
        <v>POGI TEAM GENERALI</v>
      </c>
      <c r="F14" s="277" t="str">
        <f t="shared" si="3"/>
        <v>101 115 283 58</v>
      </c>
      <c r="G14" s="405">
        <v>3.892361111111111E-2</v>
      </c>
      <c r="I14" s="280">
        <v>8</v>
      </c>
      <c r="J14" s="289">
        <v>8</v>
      </c>
      <c r="K14" s="325" t="s">
        <v>495</v>
      </c>
      <c r="L14" s="325" t="s">
        <v>26</v>
      </c>
      <c r="M14" s="325" t="s">
        <v>14</v>
      </c>
      <c r="N14" s="326" t="s">
        <v>544</v>
      </c>
      <c r="O14" s="279"/>
      <c r="P14" s="294"/>
      <c r="Q14" s="294"/>
      <c r="R14" s="285"/>
      <c r="S14" s="285"/>
      <c r="T14" s="283"/>
      <c r="U14" s="283"/>
      <c r="V14" s="296"/>
      <c r="W14" s="296"/>
      <c r="X14" s="296"/>
    </row>
    <row r="15" spans="1:28" s="278" customFormat="1" x14ac:dyDescent="0.25">
      <c r="A15" s="280">
        <v>9</v>
      </c>
      <c r="B15" s="425">
        <v>44</v>
      </c>
      <c r="C15" s="276" t="str">
        <f t="shared" si="0"/>
        <v>SAGADIN</v>
      </c>
      <c r="D15" s="276" t="str">
        <f t="shared" si="1"/>
        <v>Jakob</v>
      </c>
      <c r="E15" s="276" t="str">
        <f t="shared" si="2"/>
        <v>KK KRANJ</v>
      </c>
      <c r="F15" s="277" t="str">
        <f t="shared" si="3"/>
        <v>101 067 628 30</v>
      </c>
      <c r="G15" s="405">
        <v>3.892361111111111E-2</v>
      </c>
      <c r="I15" s="280">
        <v>9</v>
      </c>
      <c r="J15" s="289">
        <v>9</v>
      </c>
      <c r="K15" s="325" t="s">
        <v>729</v>
      </c>
      <c r="L15" s="325" t="s">
        <v>509</v>
      </c>
      <c r="M15" s="325" t="s">
        <v>14</v>
      </c>
      <c r="N15" s="326" t="s">
        <v>822</v>
      </c>
      <c r="O15" s="279"/>
      <c r="P15" s="294"/>
      <c r="Q15" s="294"/>
      <c r="R15" s="283"/>
      <c r="S15" s="283"/>
      <c r="T15" s="283"/>
      <c r="U15" s="283"/>
      <c r="V15" s="296"/>
      <c r="W15" s="296"/>
      <c r="X15" s="296"/>
    </row>
    <row r="16" spans="1:28" s="278" customFormat="1" x14ac:dyDescent="0.25">
      <c r="A16" s="280">
        <v>10</v>
      </c>
      <c r="B16" s="425">
        <v>54</v>
      </c>
      <c r="C16" s="276" t="str">
        <f t="shared" si="0"/>
        <v>KREVS</v>
      </c>
      <c r="D16" s="276" t="str">
        <f t="shared" si="1"/>
        <v>Marcel</v>
      </c>
      <c r="E16" s="276" t="str">
        <f t="shared" si="2"/>
        <v>KK TBP LENART</v>
      </c>
      <c r="F16" s="277" t="str">
        <f t="shared" si="3"/>
        <v>100 176 248 80</v>
      </c>
      <c r="G16" s="405">
        <v>3.892361111111111E-2</v>
      </c>
      <c r="I16" s="280">
        <v>10</v>
      </c>
      <c r="J16" s="289">
        <v>10</v>
      </c>
      <c r="K16" s="325" t="s">
        <v>90</v>
      </c>
      <c r="L16" s="325" t="s">
        <v>91</v>
      </c>
      <c r="M16" s="325" t="s">
        <v>14</v>
      </c>
      <c r="N16" s="326" t="s">
        <v>474</v>
      </c>
      <c r="O16" s="279"/>
      <c r="P16" s="294"/>
      <c r="Q16" s="294"/>
      <c r="R16" s="285"/>
      <c r="S16" s="285"/>
      <c r="T16" s="283"/>
      <c r="U16" s="283"/>
      <c r="V16" s="296"/>
      <c r="W16" s="296"/>
      <c r="X16" s="296"/>
    </row>
    <row r="17" spans="1:24" s="278" customFormat="1" x14ac:dyDescent="0.25">
      <c r="A17" s="280">
        <v>11</v>
      </c>
      <c r="B17" s="425">
        <v>1</v>
      </c>
      <c r="C17" s="276" t="str">
        <f t="shared" si="0"/>
        <v>VRTAR</v>
      </c>
      <c r="D17" s="276" t="str">
        <f t="shared" si="1"/>
        <v>Andraž</v>
      </c>
      <c r="E17" s="276" t="str">
        <f t="shared" si="2"/>
        <v>KK ADRIA MOBIL</v>
      </c>
      <c r="F17" s="277" t="str">
        <f t="shared" si="3"/>
        <v>100 529 828 95</v>
      </c>
      <c r="G17" s="405">
        <v>3.892361111111111E-2</v>
      </c>
      <c r="I17" s="280">
        <v>11</v>
      </c>
      <c r="J17" s="289">
        <v>11</v>
      </c>
      <c r="K17" s="325" t="s">
        <v>730</v>
      </c>
      <c r="L17" s="325" t="s">
        <v>26</v>
      </c>
      <c r="M17" s="325" t="s">
        <v>106</v>
      </c>
      <c r="N17" s="326" t="s">
        <v>823</v>
      </c>
      <c r="O17" s="279"/>
      <c r="P17" s="294"/>
      <c r="Q17" s="294"/>
      <c r="R17" s="283"/>
      <c r="S17" s="283"/>
      <c r="T17" s="283"/>
      <c r="U17" s="283"/>
      <c r="V17" s="296"/>
      <c r="W17" s="296"/>
      <c r="X17" s="296"/>
    </row>
    <row r="18" spans="1:24" s="278" customFormat="1" x14ac:dyDescent="0.25">
      <c r="A18" s="280">
        <v>12</v>
      </c>
      <c r="B18" s="425">
        <v>58</v>
      </c>
      <c r="C18" s="276" t="str">
        <f t="shared" si="0"/>
        <v>LENAC</v>
      </c>
      <c r="D18" s="276" t="str">
        <f t="shared" si="1"/>
        <v>Luka</v>
      </c>
      <c r="E18" s="276" t="str">
        <f t="shared" si="2"/>
        <v>BK RIJEKA</v>
      </c>
      <c r="F18" s="277" t="str">
        <f t="shared" si="3"/>
        <v>101 113 455 73</v>
      </c>
      <c r="G18" s="405">
        <v>3.892361111111111E-2</v>
      </c>
      <c r="I18" s="280">
        <v>12</v>
      </c>
      <c r="J18" s="289">
        <v>15</v>
      </c>
      <c r="K18" s="325" t="s">
        <v>642</v>
      </c>
      <c r="L18" s="325" t="s">
        <v>28</v>
      </c>
      <c r="M18" s="325" t="s">
        <v>22</v>
      </c>
      <c r="N18" s="326" t="s">
        <v>826</v>
      </c>
      <c r="O18" s="279"/>
      <c r="P18" s="294"/>
      <c r="Q18" s="294"/>
      <c r="R18" s="285"/>
      <c r="S18" s="285"/>
      <c r="T18" s="283"/>
      <c r="U18" s="283"/>
      <c r="V18" s="296"/>
      <c r="W18" s="296"/>
      <c r="X18" s="296"/>
    </row>
    <row r="19" spans="1:24" s="278" customFormat="1" x14ac:dyDescent="0.25">
      <c r="A19" s="280">
        <v>13</v>
      </c>
      <c r="B19" s="425">
        <v>39</v>
      </c>
      <c r="C19" s="276" t="str">
        <f t="shared" si="0"/>
        <v>JENKO</v>
      </c>
      <c r="D19" s="276" t="str">
        <f t="shared" si="1"/>
        <v>Tine</v>
      </c>
      <c r="E19" s="276" t="str">
        <f t="shared" si="2"/>
        <v>POGI TEAM GENERALI</v>
      </c>
      <c r="F19" s="277" t="str">
        <f t="shared" si="3"/>
        <v>100 827 917 06</v>
      </c>
      <c r="G19" s="405">
        <v>3.892361111111111E-2</v>
      </c>
      <c r="I19" s="280">
        <v>13</v>
      </c>
      <c r="J19" s="289">
        <v>16</v>
      </c>
      <c r="K19" s="325" t="s">
        <v>643</v>
      </c>
      <c r="L19" s="325" t="s">
        <v>644</v>
      </c>
      <c r="M19" s="325" t="s">
        <v>22</v>
      </c>
      <c r="N19" s="326" t="s">
        <v>827</v>
      </c>
      <c r="O19" s="279"/>
      <c r="P19" s="294"/>
      <c r="Q19" s="294"/>
      <c r="R19" s="283"/>
      <c r="S19" s="283"/>
      <c r="T19" s="283"/>
      <c r="U19" s="283"/>
      <c r="V19" s="296"/>
      <c r="W19" s="296"/>
      <c r="X19" s="296"/>
    </row>
    <row r="20" spans="1:24" s="278" customFormat="1" x14ac:dyDescent="0.25">
      <c r="A20" s="280">
        <v>14</v>
      </c>
      <c r="B20" s="425">
        <v>38</v>
      </c>
      <c r="C20" s="276" t="str">
        <f t="shared" si="0"/>
        <v>JERE</v>
      </c>
      <c r="D20" s="276" t="str">
        <f t="shared" si="1"/>
        <v>Jakob</v>
      </c>
      <c r="E20" s="276" t="str">
        <f t="shared" si="2"/>
        <v>POGI TEAM GENERALI</v>
      </c>
      <c r="F20" s="277" t="str">
        <f t="shared" si="3"/>
        <v>101 042 441 63</v>
      </c>
      <c r="G20" s="405">
        <v>3.892361111111111E-2</v>
      </c>
      <c r="I20" s="280">
        <v>14</v>
      </c>
      <c r="J20" s="289">
        <v>17</v>
      </c>
      <c r="K20" s="325" t="s">
        <v>93</v>
      </c>
      <c r="L20" s="325" t="s">
        <v>24</v>
      </c>
      <c r="M20" s="325" t="s">
        <v>22</v>
      </c>
      <c r="N20" s="326" t="s">
        <v>94</v>
      </c>
      <c r="O20" s="279"/>
      <c r="P20" s="294"/>
      <c r="Q20" s="294"/>
      <c r="R20" s="285"/>
      <c r="S20" s="285"/>
      <c r="T20" s="283"/>
      <c r="U20" s="283"/>
      <c r="V20" s="296"/>
      <c r="W20" s="296"/>
      <c r="X20" s="296"/>
    </row>
    <row r="21" spans="1:24" s="278" customFormat="1" x14ac:dyDescent="0.25">
      <c r="A21" s="280">
        <v>15</v>
      </c>
      <c r="B21" s="425">
        <v>52</v>
      </c>
      <c r="C21" s="276" t="str">
        <f t="shared" si="0"/>
        <v>BUDIMIR</v>
      </c>
      <c r="D21" s="276" t="str">
        <f t="shared" si="1"/>
        <v>Daniel</v>
      </c>
      <c r="E21" s="276" t="str">
        <f t="shared" si="2"/>
        <v>BK FORTICA</v>
      </c>
      <c r="F21" s="277" t="str">
        <f t="shared" si="3"/>
        <v>100 793 084 93</v>
      </c>
      <c r="G21" s="405">
        <v>3.9016203703703706E-2</v>
      </c>
      <c r="I21" s="280">
        <v>15</v>
      </c>
      <c r="J21" s="289">
        <v>18</v>
      </c>
      <c r="K21" s="325" t="s">
        <v>732</v>
      </c>
      <c r="L21" s="325" t="s">
        <v>10</v>
      </c>
      <c r="M21" s="325" t="s">
        <v>22</v>
      </c>
      <c r="N21" s="326" t="s">
        <v>828</v>
      </c>
      <c r="O21" s="279"/>
      <c r="P21" s="294"/>
      <c r="Q21" s="294"/>
      <c r="R21" s="283"/>
      <c r="S21" s="283"/>
      <c r="T21" s="283"/>
      <c r="U21" s="283"/>
      <c r="V21" s="296"/>
      <c r="W21" s="296"/>
      <c r="X21" s="296"/>
    </row>
    <row r="22" spans="1:24" s="278" customFormat="1" x14ac:dyDescent="0.25">
      <c r="A22" s="280">
        <v>16</v>
      </c>
      <c r="B22" s="425">
        <v>5</v>
      </c>
      <c r="C22" s="276" t="str">
        <f t="shared" si="0"/>
        <v>OMRZEL</v>
      </c>
      <c r="D22" s="276" t="str">
        <f t="shared" si="1"/>
        <v>Jurij</v>
      </c>
      <c r="E22" s="276" t="str">
        <f t="shared" si="2"/>
        <v>KK ADRIA MOBIL</v>
      </c>
      <c r="F22" s="277" t="str">
        <f t="shared" si="3"/>
        <v>100 631 889 15</v>
      </c>
      <c r="G22" s="405">
        <v>3.9016203703703706E-2</v>
      </c>
      <c r="I22" s="280">
        <v>16</v>
      </c>
      <c r="J22" s="289">
        <v>19</v>
      </c>
      <c r="K22" s="325" t="s">
        <v>95</v>
      </c>
      <c r="L22" s="325" t="s">
        <v>21</v>
      </c>
      <c r="M22" s="325" t="s">
        <v>22</v>
      </c>
      <c r="N22" s="326" t="s">
        <v>547</v>
      </c>
      <c r="O22" s="279"/>
      <c r="P22" s="294"/>
      <c r="Q22" s="294"/>
      <c r="R22" s="283"/>
      <c r="S22" s="283"/>
      <c r="T22" s="283"/>
      <c r="U22" s="283"/>
      <c r="V22" s="296"/>
      <c r="W22" s="296"/>
      <c r="X22" s="296"/>
    </row>
    <row r="23" spans="1:24" s="278" customFormat="1" x14ac:dyDescent="0.25">
      <c r="A23" s="280">
        <v>17</v>
      </c>
      <c r="B23" s="425">
        <v>36</v>
      </c>
      <c r="C23" s="276" t="str">
        <f t="shared" si="0"/>
        <v>KLANJŠČEK</v>
      </c>
      <c r="D23" s="276" t="str">
        <f t="shared" si="1"/>
        <v>Gašper</v>
      </c>
      <c r="E23" s="276" t="str">
        <f t="shared" si="2"/>
        <v>POGI TEAM GENERALI</v>
      </c>
      <c r="F23" s="277" t="str">
        <f t="shared" si="3"/>
        <v>101 143 155 91</v>
      </c>
      <c r="G23" s="405">
        <v>3.9016203703703706E-2</v>
      </c>
      <c r="I23" s="280">
        <v>17</v>
      </c>
      <c r="J23" s="289">
        <v>20</v>
      </c>
      <c r="K23" s="325" t="s">
        <v>733</v>
      </c>
      <c r="L23" s="325" t="s">
        <v>663</v>
      </c>
      <c r="M23" s="325" t="s">
        <v>22</v>
      </c>
      <c r="N23" s="326" t="s">
        <v>829</v>
      </c>
      <c r="O23" s="279"/>
      <c r="P23" s="294"/>
      <c r="Q23" s="294"/>
      <c r="R23" s="285"/>
      <c r="S23" s="285"/>
      <c r="T23" s="283"/>
      <c r="U23" s="283"/>
      <c r="V23" s="296"/>
      <c r="W23" s="296"/>
      <c r="X23" s="296"/>
    </row>
    <row r="24" spans="1:24" s="278" customFormat="1" x14ac:dyDescent="0.25">
      <c r="A24" s="280">
        <v>18</v>
      </c>
      <c r="B24" s="425">
        <v>8</v>
      </c>
      <c r="C24" s="276" t="str">
        <f t="shared" si="0"/>
        <v>MURN</v>
      </c>
      <c r="D24" s="276" t="str">
        <f t="shared" si="1"/>
        <v>Vid</v>
      </c>
      <c r="E24" s="276" t="str">
        <f t="shared" si="2"/>
        <v>KK ADRIA MOBIL</v>
      </c>
      <c r="F24" s="277" t="str">
        <f t="shared" si="3"/>
        <v>100 939 482 21</v>
      </c>
      <c r="G24" s="405">
        <v>3.9016203703703706E-2</v>
      </c>
      <c r="I24" s="280">
        <v>18</v>
      </c>
      <c r="J24" s="289">
        <v>21</v>
      </c>
      <c r="K24" s="325" t="s">
        <v>613</v>
      </c>
      <c r="L24" s="325" t="s">
        <v>15</v>
      </c>
      <c r="M24" s="325" t="s">
        <v>22</v>
      </c>
      <c r="N24" s="326" t="s">
        <v>614</v>
      </c>
      <c r="O24" s="279"/>
      <c r="P24" s="294"/>
      <c r="Q24" s="294"/>
      <c r="R24" s="283"/>
      <c r="S24" s="283"/>
      <c r="T24" s="283"/>
      <c r="U24" s="283"/>
      <c r="V24" s="296"/>
      <c r="W24" s="296"/>
      <c r="X24" s="296"/>
    </row>
    <row r="25" spans="1:24" s="278" customFormat="1" x14ac:dyDescent="0.25">
      <c r="A25" s="280">
        <v>19</v>
      </c>
      <c r="B25" s="425">
        <v>47</v>
      </c>
      <c r="C25" s="276" t="str">
        <f t="shared" si="0"/>
        <v>BOŽNAR PROSEN</v>
      </c>
      <c r="D25" s="276" t="str">
        <f t="shared" si="1"/>
        <v>Enej</v>
      </c>
      <c r="E25" s="276" t="str">
        <f t="shared" si="2"/>
        <v>KK KRANJ</v>
      </c>
      <c r="F25" s="277" t="str">
        <f t="shared" si="3"/>
        <v>100 176 152 81</v>
      </c>
      <c r="G25" s="405">
        <v>3.9097222222222221E-2</v>
      </c>
      <c r="I25" s="280">
        <v>19</v>
      </c>
      <c r="J25" s="289">
        <v>22</v>
      </c>
      <c r="K25" s="325" t="s">
        <v>504</v>
      </c>
      <c r="L25" s="325" t="s">
        <v>39</v>
      </c>
      <c r="M25" s="325" t="s">
        <v>22</v>
      </c>
      <c r="N25" s="326" t="s">
        <v>505</v>
      </c>
      <c r="O25" s="279"/>
      <c r="P25" s="294"/>
      <c r="Q25" s="294"/>
      <c r="R25" s="285"/>
      <c r="S25" s="285"/>
      <c r="T25" s="283"/>
      <c r="U25" s="283"/>
      <c r="V25" s="296"/>
      <c r="W25" s="296"/>
      <c r="X25" s="296"/>
    </row>
    <row r="26" spans="1:24" s="278" customFormat="1" x14ac:dyDescent="0.25">
      <c r="A26" s="280">
        <v>20</v>
      </c>
      <c r="B26" s="425">
        <v>10</v>
      </c>
      <c r="C26" s="276" t="str">
        <f t="shared" si="0"/>
        <v>KAFERLE</v>
      </c>
      <c r="D26" s="276" t="str">
        <f t="shared" si="1"/>
        <v>Gaj</v>
      </c>
      <c r="E26" s="276" t="str">
        <f t="shared" si="2"/>
        <v>KK ADRIA MOBIL</v>
      </c>
      <c r="F26" s="277" t="str">
        <f t="shared" si="3"/>
        <v>100 175 562 73</v>
      </c>
      <c r="G26" s="405">
        <v>3.9097222222222221E-2</v>
      </c>
      <c r="I26" s="280">
        <v>20</v>
      </c>
      <c r="J26" s="289">
        <v>24</v>
      </c>
      <c r="K26" s="325" t="s">
        <v>608</v>
      </c>
      <c r="L26" s="325" t="s">
        <v>17</v>
      </c>
      <c r="M26" s="325" t="s">
        <v>757</v>
      </c>
      <c r="N26" s="326" t="s">
        <v>609</v>
      </c>
      <c r="O26" s="279"/>
      <c r="P26" s="294"/>
      <c r="Q26" s="294"/>
      <c r="R26" s="285"/>
      <c r="S26" s="285"/>
      <c r="T26" s="283"/>
      <c r="U26" s="283"/>
      <c r="V26" s="296"/>
      <c r="W26" s="296"/>
      <c r="X26" s="296"/>
    </row>
    <row r="27" spans="1:24" s="278" customFormat="1" x14ac:dyDescent="0.25">
      <c r="A27" s="280">
        <v>21</v>
      </c>
      <c r="B27" s="425">
        <v>63</v>
      </c>
      <c r="C27" s="276" t="str">
        <f t="shared" si="0"/>
        <v>MERNIK</v>
      </c>
      <c r="D27" s="276" t="str">
        <f t="shared" si="1"/>
        <v>Sven</v>
      </c>
      <c r="E27" s="276" t="str">
        <f t="shared" si="2"/>
        <v>KD KNEžJEGA MESTA CELJE</v>
      </c>
      <c r="F27" s="277" t="str">
        <f t="shared" si="3"/>
        <v>100 612 068 79</v>
      </c>
      <c r="G27" s="405">
        <v>3.9467592592592589E-2</v>
      </c>
      <c r="I27" s="280">
        <v>21</v>
      </c>
      <c r="J27" s="289">
        <v>25</v>
      </c>
      <c r="K27" s="325" t="s">
        <v>734</v>
      </c>
      <c r="L27" s="325" t="s">
        <v>664</v>
      </c>
      <c r="M27" s="325" t="s">
        <v>757</v>
      </c>
      <c r="N27" s="326" t="s">
        <v>831</v>
      </c>
      <c r="O27" s="279"/>
      <c r="P27" s="294"/>
      <c r="Q27" s="294"/>
      <c r="R27" s="283"/>
      <c r="S27" s="283"/>
      <c r="T27" s="283"/>
      <c r="U27" s="283"/>
      <c r="V27" s="296"/>
      <c r="W27" s="296"/>
      <c r="X27" s="296"/>
    </row>
    <row r="28" spans="1:24" s="278" customFormat="1" x14ac:dyDescent="0.25">
      <c r="A28" s="280">
        <v>22</v>
      </c>
      <c r="B28" s="425">
        <v>19</v>
      </c>
      <c r="C28" s="276" t="str">
        <f t="shared" si="0"/>
        <v>KELNER</v>
      </c>
      <c r="D28" s="276" t="str">
        <f t="shared" si="1"/>
        <v>Žiga</v>
      </c>
      <c r="E28" s="276" t="str">
        <f t="shared" si="2"/>
        <v>PERUTNINA PTUJ</v>
      </c>
      <c r="F28" s="277" t="str">
        <f t="shared" si="3"/>
        <v>100 500 155 07</v>
      </c>
      <c r="G28" s="405">
        <v>3.9884259259259258E-2</v>
      </c>
      <c r="I28" s="280">
        <v>22</v>
      </c>
      <c r="J28" s="289">
        <v>26</v>
      </c>
      <c r="K28" s="325" t="s">
        <v>460</v>
      </c>
      <c r="L28" s="325" t="s">
        <v>449</v>
      </c>
      <c r="M28" s="325" t="s">
        <v>757</v>
      </c>
      <c r="N28" s="326" t="s">
        <v>475</v>
      </c>
      <c r="O28" s="279"/>
      <c r="P28" s="294"/>
      <c r="Q28" s="294"/>
      <c r="R28" s="283"/>
      <c r="S28" s="283"/>
      <c r="T28" s="283"/>
      <c r="U28" s="283"/>
      <c r="V28" s="296"/>
      <c r="W28" s="296"/>
      <c r="X28" s="296"/>
    </row>
    <row r="29" spans="1:24" s="278" customFormat="1" x14ac:dyDescent="0.25">
      <c r="A29" s="280">
        <v>23</v>
      </c>
      <c r="B29" s="425">
        <v>49</v>
      </c>
      <c r="C29" s="276" t="str">
        <f t="shared" si="0"/>
        <v>KETIŠ</v>
      </c>
      <c r="D29" s="276" t="str">
        <f t="shared" si="1"/>
        <v>Tristan</v>
      </c>
      <c r="E29" s="276" t="str">
        <f t="shared" si="2"/>
        <v>KK TROPOVCI</v>
      </c>
      <c r="F29" s="277" t="str">
        <f t="shared" si="3"/>
        <v>101 077 376 78</v>
      </c>
      <c r="G29" s="405">
        <v>4.05787037037037E-2</v>
      </c>
      <c r="I29" s="280">
        <v>23</v>
      </c>
      <c r="J29" s="289">
        <v>27</v>
      </c>
      <c r="K29" s="325" t="s">
        <v>457</v>
      </c>
      <c r="L29" s="325" t="s">
        <v>17</v>
      </c>
      <c r="M29" s="325" t="s">
        <v>757</v>
      </c>
      <c r="N29" s="326" t="s">
        <v>471</v>
      </c>
      <c r="O29" s="279"/>
      <c r="P29" s="294"/>
      <c r="Q29" s="294"/>
      <c r="R29" s="285"/>
      <c r="S29" s="285"/>
      <c r="T29" s="283"/>
      <c r="U29" s="283"/>
      <c r="V29" s="296"/>
      <c r="W29" s="296"/>
      <c r="X29" s="296"/>
    </row>
    <row r="30" spans="1:24" s="278" customFormat="1" x14ac:dyDescent="0.25">
      <c r="A30" s="280">
        <v>24</v>
      </c>
      <c r="B30" s="425">
        <v>2</v>
      </c>
      <c r="C30" s="276" t="str">
        <f t="shared" si="0"/>
        <v>PŠENIČNIK</v>
      </c>
      <c r="D30" s="276" t="str">
        <f t="shared" si="1"/>
        <v>Matic</v>
      </c>
      <c r="E30" s="276" t="str">
        <f t="shared" si="2"/>
        <v>KK ADRIA MOBIL</v>
      </c>
      <c r="F30" s="277" t="str">
        <f t="shared" si="3"/>
        <v>100 175 574 85</v>
      </c>
      <c r="G30" s="405">
        <v>4.05787037037037E-2</v>
      </c>
      <c r="I30" s="280">
        <v>24</v>
      </c>
      <c r="J30" s="289">
        <v>28</v>
      </c>
      <c r="K30" s="325" t="s">
        <v>735</v>
      </c>
      <c r="L30" s="325" t="s">
        <v>645</v>
      </c>
      <c r="M30" s="325" t="s">
        <v>757</v>
      </c>
      <c r="N30" s="326" t="s">
        <v>832</v>
      </c>
      <c r="O30" s="279"/>
      <c r="P30" s="294"/>
      <c r="Q30" s="294"/>
      <c r="R30" s="283"/>
      <c r="S30" s="283"/>
      <c r="T30" s="283"/>
      <c r="U30" s="283"/>
      <c r="V30" s="296"/>
      <c r="W30" s="296"/>
      <c r="X30" s="296"/>
    </row>
    <row r="31" spans="1:24" s="278" customFormat="1" x14ac:dyDescent="0.25">
      <c r="A31" s="280">
        <v>25</v>
      </c>
      <c r="B31" s="425">
        <v>43</v>
      </c>
      <c r="C31" s="276" t="str">
        <f t="shared" si="0"/>
        <v>SOKLIČ</v>
      </c>
      <c r="D31" s="276" t="str">
        <f t="shared" si="1"/>
        <v>Maj</v>
      </c>
      <c r="E31" s="276" t="str">
        <f t="shared" si="2"/>
        <v>KK KRANJ</v>
      </c>
      <c r="F31" s="277" t="str">
        <f t="shared" si="3"/>
        <v>100 922 853 76</v>
      </c>
      <c r="G31" s="405">
        <v>4.05787037037037E-2</v>
      </c>
      <c r="I31" s="280">
        <v>25</v>
      </c>
      <c r="J31" s="289">
        <v>29</v>
      </c>
      <c r="K31" s="325" t="s">
        <v>736</v>
      </c>
      <c r="L31" s="325" t="s">
        <v>19</v>
      </c>
      <c r="M31" s="325" t="s">
        <v>757</v>
      </c>
      <c r="N31" s="326" t="s">
        <v>833</v>
      </c>
      <c r="O31" s="279"/>
      <c r="P31" s="294"/>
      <c r="Q31" s="294"/>
      <c r="R31" s="285"/>
      <c r="S31" s="285"/>
      <c r="T31" s="283"/>
      <c r="U31" s="283"/>
      <c r="V31" s="296"/>
      <c r="W31" s="296"/>
      <c r="X31" s="296"/>
    </row>
    <row r="32" spans="1:24" s="278" customFormat="1" x14ac:dyDescent="0.25">
      <c r="A32" s="280">
        <v>26</v>
      </c>
      <c r="B32" s="425">
        <v>32</v>
      </c>
      <c r="C32" s="276" t="str">
        <f t="shared" si="0"/>
        <v>MEDVED</v>
      </c>
      <c r="D32" s="276" t="str">
        <f t="shared" si="1"/>
        <v>Jure</v>
      </c>
      <c r="E32" s="276" t="str">
        <f t="shared" si="2"/>
        <v>POGI TEAM GENERALI</v>
      </c>
      <c r="F32" s="277" t="str">
        <f t="shared" si="3"/>
        <v>101 111 738 05</v>
      </c>
      <c r="G32" s="405">
        <v>4.05787037037037E-2</v>
      </c>
      <c r="I32" s="280">
        <v>26</v>
      </c>
      <c r="J32" s="289">
        <v>30</v>
      </c>
      <c r="K32" s="325" t="s">
        <v>617</v>
      </c>
      <c r="L32" s="325" t="s">
        <v>17</v>
      </c>
      <c r="M32" s="325" t="s">
        <v>757</v>
      </c>
      <c r="N32" s="326" t="s">
        <v>618</v>
      </c>
      <c r="O32" s="279"/>
      <c r="P32" s="294"/>
      <c r="Q32" s="294"/>
      <c r="R32" s="285"/>
      <c r="S32" s="285"/>
      <c r="T32" s="283"/>
      <c r="U32" s="283"/>
      <c r="V32" s="296"/>
      <c r="W32" s="296"/>
      <c r="X32" s="296"/>
    </row>
    <row r="33" spans="1:24" s="278" customFormat="1" x14ac:dyDescent="0.25">
      <c r="A33" s="280">
        <v>27</v>
      </c>
      <c r="B33" s="425">
        <v>31</v>
      </c>
      <c r="C33" s="276" t="str">
        <f t="shared" si="0"/>
        <v>MEŽNAR</v>
      </c>
      <c r="D33" s="276" t="str">
        <f t="shared" si="1"/>
        <v>Matic</v>
      </c>
      <c r="E33" s="276" t="str">
        <f t="shared" si="2"/>
        <v>POGI TEAM GENERALI</v>
      </c>
      <c r="F33" s="277" t="str">
        <f t="shared" si="3"/>
        <v>101 147 541 15</v>
      </c>
      <c r="G33" s="405">
        <v>4.05787037037037E-2</v>
      </c>
      <c r="I33" s="280">
        <v>27</v>
      </c>
      <c r="J33" s="289">
        <v>31</v>
      </c>
      <c r="K33" s="325" t="s">
        <v>737</v>
      </c>
      <c r="L33" s="325" t="s">
        <v>39</v>
      </c>
      <c r="M33" s="325" t="s">
        <v>757</v>
      </c>
      <c r="N33" s="326" t="s">
        <v>834</v>
      </c>
      <c r="O33" s="279"/>
      <c r="P33" s="294"/>
      <c r="Q33" s="294"/>
      <c r="R33" s="283"/>
      <c r="S33" s="283"/>
      <c r="T33" s="283"/>
      <c r="U33" s="283"/>
      <c r="V33" s="296"/>
      <c r="W33" s="296"/>
      <c r="X33" s="296"/>
    </row>
    <row r="34" spans="1:24" s="278" customFormat="1" x14ac:dyDescent="0.25">
      <c r="A34" s="280">
        <v>28</v>
      </c>
      <c r="B34" s="425">
        <v>21</v>
      </c>
      <c r="C34" s="276" t="str">
        <f t="shared" si="0"/>
        <v>GOLOB</v>
      </c>
      <c r="D34" s="276" t="str">
        <f t="shared" si="1"/>
        <v>Nik</v>
      </c>
      <c r="E34" s="276" t="str">
        <f t="shared" si="2"/>
        <v>PERUTNINA PTUJ</v>
      </c>
      <c r="F34" s="277" t="str">
        <f t="shared" si="3"/>
        <v>100 175 939 62</v>
      </c>
      <c r="G34" s="405">
        <v>4.05787037037037E-2</v>
      </c>
      <c r="I34" s="280">
        <v>28</v>
      </c>
      <c r="J34" s="289">
        <v>32</v>
      </c>
      <c r="K34" s="325" t="s">
        <v>190</v>
      </c>
      <c r="L34" s="325" t="s">
        <v>24</v>
      </c>
      <c r="M34" s="325" t="s">
        <v>757</v>
      </c>
      <c r="N34" s="326" t="s">
        <v>835</v>
      </c>
      <c r="O34" s="279"/>
      <c r="P34" s="294"/>
      <c r="Q34" s="294"/>
      <c r="R34" s="285"/>
      <c r="S34" s="285"/>
      <c r="T34" s="283"/>
      <c r="U34" s="283"/>
      <c r="V34" s="296"/>
      <c r="W34" s="296"/>
      <c r="X34" s="296"/>
    </row>
    <row r="35" spans="1:24" s="278" customFormat="1" x14ac:dyDescent="0.25">
      <c r="A35" s="280">
        <v>29</v>
      </c>
      <c r="B35" s="425">
        <v>28</v>
      </c>
      <c r="C35" s="276" t="str">
        <f t="shared" si="0"/>
        <v>STELE</v>
      </c>
      <c r="D35" s="276" t="str">
        <f t="shared" si="1"/>
        <v>žiga</v>
      </c>
      <c r="E35" s="276" t="str">
        <f t="shared" si="2"/>
        <v>POGI TEAM GENERALI</v>
      </c>
      <c r="F35" s="277" t="str">
        <f t="shared" si="3"/>
        <v>101 111 747 14</v>
      </c>
      <c r="G35" s="405">
        <v>4.05787037037037E-2</v>
      </c>
      <c r="I35" s="280">
        <v>29</v>
      </c>
      <c r="J35" s="289">
        <v>34</v>
      </c>
      <c r="K35" s="325" t="s">
        <v>496</v>
      </c>
      <c r="L35" s="325" t="s">
        <v>41</v>
      </c>
      <c r="M35" s="325" t="s">
        <v>757</v>
      </c>
      <c r="N35" s="326" t="s">
        <v>497</v>
      </c>
      <c r="O35" s="279"/>
      <c r="P35" s="295"/>
      <c r="Q35" s="295"/>
      <c r="R35" s="295"/>
      <c r="S35" s="295"/>
      <c r="T35" s="295"/>
      <c r="U35" s="295"/>
      <c r="V35" s="296"/>
      <c r="W35" s="296"/>
      <c r="X35" s="296"/>
    </row>
    <row r="36" spans="1:24" s="278" customFormat="1" x14ac:dyDescent="0.25">
      <c r="A36" s="280">
        <v>30</v>
      </c>
      <c r="B36" s="425">
        <v>24</v>
      </c>
      <c r="C36" s="276" t="str">
        <f t="shared" si="0"/>
        <v>ŽUMER</v>
      </c>
      <c r="D36" s="276" t="str">
        <f t="shared" si="1"/>
        <v>Luka</v>
      </c>
      <c r="E36" s="276" t="str">
        <f t="shared" si="2"/>
        <v>POGI TEAM GENERALI</v>
      </c>
      <c r="F36" s="277" t="str">
        <f t="shared" si="3"/>
        <v>101 066 176 33</v>
      </c>
      <c r="G36" s="405">
        <v>4.05787037037037E-2</v>
      </c>
      <c r="I36" s="280">
        <v>30</v>
      </c>
      <c r="J36" s="289">
        <v>35</v>
      </c>
      <c r="K36" s="325" t="s">
        <v>739</v>
      </c>
      <c r="L36" s="325" t="s">
        <v>27</v>
      </c>
      <c r="M36" s="325" t="s">
        <v>757</v>
      </c>
      <c r="N36" s="326" t="s">
        <v>837</v>
      </c>
      <c r="O36" s="279"/>
      <c r="P36" s="295"/>
      <c r="Q36" s="295"/>
      <c r="R36" s="295"/>
      <c r="S36" s="295"/>
      <c r="T36" s="295"/>
      <c r="U36" s="295"/>
      <c r="V36" s="296"/>
      <c r="W36" s="296"/>
      <c r="X36" s="296"/>
    </row>
    <row r="37" spans="1:24" s="278" customFormat="1" x14ac:dyDescent="0.25">
      <c r="A37" s="280">
        <v>31</v>
      </c>
      <c r="B37" s="425">
        <v>22</v>
      </c>
      <c r="C37" s="276" t="str">
        <f t="shared" si="0"/>
        <v>ERJAVEC</v>
      </c>
      <c r="D37" s="276" t="str">
        <f t="shared" si="1"/>
        <v>Matic</v>
      </c>
      <c r="E37" s="276" t="str">
        <f t="shared" si="2"/>
        <v>PERUTNINA PTUJ</v>
      </c>
      <c r="F37" s="277" t="str">
        <f t="shared" si="3"/>
        <v>100 922 890 16</v>
      </c>
      <c r="G37" s="405">
        <v>4.05787037037037E-2</v>
      </c>
      <c r="I37" s="280">
        <v>31</v>
      </c>
      <c r="J37" s="289">
        <v>36</v>
      </c>
      <c r="K37" s="325" t="s">
        <v>740</v>
      </c>
      <c r="L37" s="325" t="s">
        <v>27</v>
      </c>
      <c r="M37" s="325" t="s">
        <v>757</v>
      </c>
      <c r="N37" s="326" t="s">
        <v>838</v>
      </c>
      <c r="O37" s="279"/>
      <c r="P37" s="295"/>
      <c r="Q37" s="295"/>
      <c r="R37" s="295"/>
      <c r="S37" s="295"/>
      <c r="T37" s="295"/>
      <c r="U37" s="295"/>
      <c r="V37" s="296"/>
      <c r="W37" s="296"/>
      <c r="X37" s="296"/>
    </row>
    <row r="38" spans="1:24" s="278" customFormat="1" x14ac:dyDescent="0.25">
      <c r="A38" s="280">
        <v>32</v>
      </c>
      <c r="B38" s="425">
        <v>34</v>
      </c>
      <c r="C38" s="276" t="str">
        <f t="shared" si="0"/>
        <v>KREDAR</v>
      </c>
      <c r="D38" s="276" t="str">
        <f t="shared" si="1"/>
        <v>Rok</v>
      </c>
      <c r="E38" s="276" t="str">
        <f t="shared" si="2"/>
        <v>POGI TEAM GENERALI</v>
      </c>
      <c r="F38" s="277" t="str">
        <f t="shared" si="3"/>
        <v>100 848 011 21</v>
      </c>
      <c r="G38" s="405">
        <v>4.05787037037037E-2</v>
      </c>
      <c r="I38" s="280">
        <v>32</v>
      </c>
      <c r="J38" s="289">
        <v>37</v>
      </c>
      <c r="K38" s="325" t="s">
        <v>461</v>
      </c>
      <c r="L38" s="325" t="s">
        <v>31</v>
      </c>
      <c r="M38" s="325" t="s">
        <v>757</v>
      </c>
      <c r="N38" s="326" t="s">
        <v>476</v>
      </c>
      <c r="O38" s="279"/>
      <c r="P38" s="295"/>
      <c r="Q38" s="295"/>
      <c r="R38" s="295"/>
      <c r="S38" s="295"/>
      <c r="T38" s="295"/>
      <c r="U38" s="295"/>
      <c r="V38" s="296"/>
      <c r="W38" s="296"/>
      <c r="X38" s="296"/>
    </row>
    <row r="39" spans="1:24" s="278" customFormat="1" x14ac:dyDescent="0.25">
      <c r="A39" s="280">
        <v>33</v>
      </c>
      <c r="B39" s="425">
        <v>7</v>
      </c>
      <c r="C39" s="276" t="str">
        <f t="shared" si="0"/>
        <v>NOVAK</v>
      </c>
      <c r="D39" s="276" t="str">
        <f t="shared" si="1"/>
        <v>Črt</v>
      </c>
      <c r="E39" s="276" t="str">
        <f t="shared" si="2"/>
        <v>KK ADRIA MOBIL</v>
      </c>
      <c r="F39" s="277" t="str">
        <f t="shared" si="3"/>
        <v>100 597 333 88</v>
      </c>
      <c r="G39" s="405">
        <v>4.05787037037037E-2</v>
      </c>
      <c r="I39" s="280">
        <v>33</v>
      </c>
      <c r="J39" s="289">
        <v>38</v>
      </c>
      <c r="K39" s="325" t="s">
        <v>741</v>
      </c>
      <c r="L39" s="325" t="s">
        <v>31</v>
      </c>
      <c r="M39" s="325" t="s">
        <v>757</v>
      </c>
      <c r="N39" s="326" t="s">
        <v>839</v>
      </c>
      <c r="O39" s="279"/>
      <c r="P39" s="295"/>
      <c r="Q39" s="295"/>
      <c r="R39" s="295"/>
      <c r="S39" s="295"/>
      <c r="T39" s="295"/>
      <c r="U39" s="295"/>
      <c r="V39" s="296"/>
      <c r="W39" s="296"/>
      <c r="X39" s="296"/>
    </row>
    <row r="40" spans="1:24" s="278" customFormat="1" x14ac:dyDescent="0.25">
      <c r="A40" s="280">
        <v>34</v>
      </c>
      <c r="B40" s="425">
        <v>57</v>
      </c>
      <c r="C40" s="276" t="str">
        <f t="shared" si="0"/>
        <v>VORKAPIĆ</v>
      </c>
      <c r="D40" s="276" t="str">
        <f t="shared" si="1"/>
        <v>Erik</v>
      </c>
      <c r="E40" s="276" t="str">
        <f t="shared" si="2"/>
        <v>BK RIJEKA</v>
      </c>
      <c r="F40" s="277" t="str">
        <f t="shared" si="3"/>
        <v>100 441 050 72</v>
      </c>
      <c r="G40" s="405">
        <v>4.05787037037037E-2</v>
      </c>
      <c r="I40" s="280">
        <v>34</v>
      </c>
      <c r="J40" s="289">
        <v>39</v>
      </c>
      <c r="K40" s="325" t="s">
        <v>135</v>
      </c>
      <c r="L40" s="325" t="s">
        <v>494</v>
      </c>
      <c r="M40" s="325" t="s">
        <v>757</v>
      </c>
      <c r="N40" s="326" t="s">
        <v>610</v>
      </c>
      <c r="O40" s="279"/>
      <c r="P40" s="295"/>
      <c r="Q40" s="295"/>
      <c r="R40" s="295"/>
      <c r="S40" s="295"/>
      <c r="T40" s="295"/>
      <c r="U40" s="295"/>
      <c r="V40" s="296"/>
      <c r="W40" s="296"/>
      <c r="X40" s="296"/>
    </row>
    <row r="41" spans="1:24" s="278" customFormat="1" x14ac:dyDescent="0.25">
      <c r="A41" s="280">
        <v>35</v>
      </c>
      <c r="B41" s="425">
        <v>64</v>
      </c>
      <c r="C41" s="276" t="str">
        <f t="shared" si="0"/>
        <v>PEČNJAK</v>
      </c>
      <c r="D41" s="276" t="str">
        <f t="shared" si="1"/>
        <v>Filip</v>
      </c>
      <c r="E41" s="276" t="str">
        <f t="shared" si="2"/>
        <v>BGK TUŠKANAC</v>
      </c>
      <c r="F41" s="277" t="str">
        <f t="shared" si="3"/>
        <v>100 441 062 84</v>
      </c>
      <c r="G41" s="405">
        <v>4.05787037037037E-2</v>
      </c>
      <c r="I41" s="281">
        <v>35</v>
      </c>
      <c r="J41" s="333">
        <v>40</v>
      </c>
      <c r="K41" s="327" t="s">
        <v>742</v>
      </c>
      <c r="L41" s="327" t="s">
        <v>665</v>
      </c>
      <c r="M41" s="327" t="s">
        <v>757</v>
      </c>
      <c r="N41" s="328" t="s">
        <v>840</v>
      </c>
      <c r="O41" s="279"/>
      <c r="P41" s="295"/>
      <c r="Q41" s="295"/>
      <c r="R41" s="295"/>
      <c r="S41" s="295"/>
      <c r="T41" s="295"/>
      <c r="U41" s="295"/>
      <c r="V41" s="296"/>
      <c r="W41" s="296"/>
      <c r="X41" s="296"/>
    </row>
    <row r="42" spans="1:24" s="278" customFormat="1" x14ac:dyDescent="0.25">
      <c r="A42" s="280">
        <v>36</v>
      </c>
      <c r="B42" s="425">
        <v>11</v>
      </c>
      <c r="C42" s="276" t="str">
        <f t="shared" si="0"/>
        <v>GABER</v>
      </c>
      <c r="D42" s="276" t="str">
        <f t="shared" si="1"/>
        <v>Vid</v>
      </c>
      <c r="E42" s="276" t="str">
        <f t="shared" si="2"/>
        <v>KK BLED</v>
      </c>
      <c r="F42" s="277" t="str">
        <f t="shared" si="3"/>
        <v>101 164 879 87</v>
      </c>
      <c r="G42" s="405">
        <v>4.05787037037037E-2</v>
      </c>
      <c r="I42" s="280">
        <v>36</v>
      </c>
      <c r="J42" s="289">
        <v>41</v>
      </c>
      <c r="K42" s="325" t="s">
        <v>77</v>
      </c>
      <c r="L42" s="325" t="s">
        <v>17</v>
      </c>
      <c r="M42" s="325" t="s">
        <v>757</v>
      </c>
      <c r="N42" s="326" t="s">
        <v>78</v>
      </c>
      <c r="O42" s="279"/>
      <c r="P42" s="295"/>
      <c r="Q42" s="295"/>
      <c r="R42" s="295"/>
      <c r="S42" s="295"/>
      <c r="T42" s="295"/>
      <c r="U42" s="295"/>
      <c r="V42" s="296"/>
      <c r="W42" s="296"/>
      <c r="X42" s="296"/>
    </row>
    <row r="43" spans="1:24" s="278" customFormat="1" x14ac:dyDescent="0.25">
      <c r="A43" s="280">
        <v>37</v>
      </c>
      <c r="B43" s="425">
        <v>42</v>
      </c>
      <c r="C43" s="276" t="str">
        <f t="shared" si="0"/>
        <v>BULJAN</v>
      </c>
      <c r="D43" s="276" t="str">
        <f t="shared" ref="D43:D44" si="4">VLOOKUP(B43,$J$7:$N$70,3,0)</f>
        <v>Tomaž</v>
      </c>
      <c r="E43" s="276" t="str">
        <f t="shared" ref="E43:E44" si="5">VLOOKUP(B43,$J$7:$N$70,4,0)</f>
        <v>POGI TEAM GENERALI</v>
      </c>
      <c r="F43" s="277" t="str">
        <f t="shared" ref="F43:F44" si="6">VLOOKUP(B43,$J$7:$N$70,5,0)</f>
        <v>100 893 906 35</v>
      </c>
      <c r="G43" s="405">
        <v>4.05787037037037E-2</v>
      </c>
      <c r="I43" s="280">
        <v>37</v>
      </c>
      <c r="J43" s="289">
        <v>42</v>
      </c>
      <c r="K43" s="325" t="s">
        <v>506</v>
      </c>
      <c r="L43" s="325" t="s">
        <v>40</v>
      </c>
      <c r="M43" s="325" t="s">
        <v>757</v>
      </c>
      <c r="N43" s="326" t="s">
        <v>507</v>
      </c>
      <c r="O43" s="279"/>
      <c r="P43" s="295"/>
      <c r="Q43" s="295"/>
      <c r="R43" s="295"/>
      <c r="S43" s="295"/>
      <c r="T43" s="295"/>
      <c r="U43" s="295"/>
      <c r="V43" s="296"/>
      <c r="W43" s="296"/>
      <c r="X43" s="296"/>
    </row>
    <row r="44" spans="1:24" s="278" customFormat="1" ht="15.75" thickBot="1" x14ac:dyDescent="0.3">
      <c r="A44" s="287">
        <v>38</v>
      </c>
      <c r="B44" s="430">
        <v>37</v>
      </c>
      <c r="C44" s="298" t="str">
        <f t="shared" si="0"/>
        <v>JUVAN</v>
      </c>
      <c r="D44" s="298" t="str">
        <f t="shared" si="4"/>
        <v>Jakob</v>
      </c>
      <c r="E44" s="298" t="str">
        <f t="shared" si="5"/>
        <v>POGI TEAM GENERALI</v>
      </c>
      <c r="F44" s="339" t="str">
        <f t="shared" si="6"/>
        <v>100 807 235 82</v>
      </c>
      <c r="G44" s="409">
        <v>4.05787037037037E-2</v>
      </c>
      <c r="I44" s="287">
        <v>38</v>
      </c>
      <c r="J44" s="290">
        <v>43</v>
      </c>
      <c r="K44" s="323" t="s">
        <v>498</v>
      </c>
      <c r="L44" s="323" t="s">
        <v>44</v>
      </c>
      <c r="M44" s="323" t="s">
        <v>79</v>
      </c>
      <c r="N44" s="324" t="s">
        <v>499</v>
      </c>
      <c r="O44" s="279"/>
      <c r="P44" s="295"/>
      <c r="Q44" s="295"/>
      <c r="R44" s="295"/>
      <c r="S44" s="295"/>
      <c r="T44" s="295"/>
      <c r="U44" s="295"/>
      <c r="V44" s="296"/>
      <c r="W44" s="296"/>
      <c r="X44" s="296"/>
    </row>
    <row r="45" spans="1:24" s="278" customFormat="1" ht="28.5" x14ac:dyDescent="0.45">
      <c r="A45" s="393" t="s">
        <v>55</v>
      </c>
      <c r="B45" s="393"/>
      <c r="C45" s="393"/>
      <c r="D45" s="393"/>
      <c r="E45" s="393"/>
      <c r="F45" s="393"/>
      <c r="G45" s="393"/>
      <c r="H45" s="392" t="s">
        <v>58</v>
      </c>
      <c r="I45" s="392"/>
      <c r="J45" s="392"/>
      <c r="K45" s="392"/>
      <c r="L45" s="392"/>
      <c r="M45" s="392"/>
      <c r="N45" s="392"/>
      <c r="O45" s="279"/>
      <c r="P45" s="296"/>
      <c r="Q45" s="296"/>
      <c r="R45" s="296"/>
      <c r="S45" s="296"/>
      <c r="T45" s="296"/>
      <c r="U45" s="296"/>
      <c r="V45" s="296"/>
      <c r="W45" s="296"/>
      <c r="X45" s="296"/>
    </row>
    <row r="46" spans="1:24" s="278" customFormat="1" ht="18.75" x14ac:dyDescent="0.3">
      <c r="A46" s="77" t="s">
        <v>266</v>
      </c>
      <c r="B46" s="318"/>
      <c r="C46" s="1"/>
      <c r="D46" s="71"/>
      <c r="E46" s="71"/>
      <c r="F46" s="71"/>
      <c r="G46" s="315"/>
      <c r="H46" s="126"/>
      <c r="I46" s="77" t="s">
        <v>266</v>
      </c>
      <c r="J46" s="1"/>
      <c r="K46" s="78"/>
      <c r="L46" s="8"/>
      <c r="M46" s="8"/>
      <c r="N46" s="8"/>
      <c r="O46" s="279"/>
      <c r="P46" s="296"/>
      <c r="Q46" s="296"/>
      <c r="R46" s="296"/>
      <c r="S46" s="296"/>
      <c r="T46" s="296"/>
      <c r="U46" s="296"/>
      <c r="V46" s="296"/>
      <c r="W46" s="296"/>
      <c r="X46" s="296"/>
    </row>
    <row r="47" spans="1:24" x14ac:dyDescent="0.25">
      <c r="A47" s="372"/>
      <c r="B47" s="120"/>
      <c r="C47" s="79"/>
      <c r="D47" s="8"/>
      <c r="E47" s="8"/>
      <c r="F47" s="8"/>
      <c r="I47" s="335"/>
      <c r="J47" s="79"/>
      <c r="K47" s="8"/>
      <c r="L47" s="8"/>
      <c r="M47" s="8"/>
      <c r="N47" s="8"/>
    </row>
    <row r="48" spans="1:24" x14ac:dyDescent="0.25">
      <c r="A48" s="80" t="s">
        <v>527</v>
      </c>
      <c r="C48" s="11"/>
      <c r="D48" s="10"/>
      <c r="E48" s="10"/>
      <c r="F48" s="7"/>
      <c r="G48" s="316"/>
      <c r="H48" s="80"/>
      <c r="I48" s="80" t="s">
        <v>527</v>
      </c>
      <c r="J48" s="81"/>
      <c r="K48" s="10"/>
      <c r="L48" s="8"/>
      <c r="M48" s="8"/>
      <c r="N48" s="8"/>
    </row>
    <row r="49" spans="1:14" ht="15.75" thickBot="1" x14ac:dyDescent="0.3">
      <c r="A49" s="394"/>
      <c r="B49" s="394"/>
      <c r="C49" s="81"/>
      <c r="D49" s="371"/>
      <c r="E49" s="371"/>
      <c r="F49" s="8"/>
    </row>
    <row r="50" spans="1:14" ht="15.75" thickBot="1" x14ac:dyDescent="0.3">
      <c r="A50" s="31" t="s">
        <v>0</v>
      </c>
      <c r="B50" s="35" t="s">
        <v>1</v>
      </c>
      <c r="C50" s="32" t="s">
        <v>8</v>
      </c>
      <c r="D50" s="32" t="s">
        <v>7</v>
      </c>
      <c r="E50" s="32" t="s">
        <v>267</v>
      </c>
      <c r="F50" s="32" t="s">
        <v>2</v>
      </c>
      <c r="G50" s="37" t="s">
        <v>3</v>
      </c>
      <c r="I50" s="31" t="s">
        <v>57</v>
      </c>
      <c r="J50" s="32" t="s">
        <v>1</v>
      </c>
      <c r="K50" s="84" t="s">
        <v>8</v>
      </c>
      <c r="L50" s="84" t="s">
        <v>7</v>
      </c>
      <c r="M50" s="84" t="s">
        <v>9</v>
      </c>
      <c r="N50" s="85" t="s">
        <v>2</v>
      </c>
    </row>
    <row r="51" spans="1:14" ht="15" customHeight="1" x14ac:dyDescent="0.25">
      <c r="A51" s="275">
        <v>39</v>
      </c>
      <c r="B51" s="424">
        <v>25</v>
      </c>
      <c r="C51" s="292" t="str">
        <f>VLOOKUP(B51,$J$7:$N$70,2,0)</f>
        <v>VRABEC</v>
      </c>
      <c r="D51" s="292" t="str">
        <f>VLOOKUP(B51,$J$7:$N$70,3,0)</f>
        <v>Justin</v>
      </c>
      <c r="E51" s="292" t="str">
        <f>VLOOKUP(B51,$J$7:$N$70,4,0)</f>
        <v>POGI TEAM GENERALI</v>
      </c>
      <c r="F51" s="293" t="str">
        <f>VLOOKUP(B51,$J$7:$N$70,5,0)</f>
        <v>101 171 649 67</v>
      </c>
      <c r="G51" s="403">
        <v>4.05787037037037E-2</v>
      </c>
      <c r="I51" s="329">
        <v>39</v>
      </c>
      <c r="J51" s="289">
        <v>44</v>
      </c>
      <c r="K51" s="325" t="s">
        <v>619</v>
      </c>
      <c r="L51" s="325" t="s">
        <v>31</v>
      </c>
      <c r="M51" s="325" t="s">
        <v>79</v>
      </c>
      <c r="N51" s="326" t="s">
        <v>620</v>
      </c>
    </row>
    <row r="52" spans="1:14" ht="15" customHeight="1" x14ac:dyDescent="0.25">
      <c r="A52" s="14">
        <v>40</v>
      </c>
      <c r="B52" s="425">
        <v>50</v>
      </c>
      <c r="C52" s="276" t="str">
        <f t="shared" ref="C52:C67" si="7">VLOOKUP(B52,$J$7:$N$70,2,0)</f>
        <v>FARTELJ</v>
      </c>
      <c r="D52" s="276" t="str">
        <f t="shared" ref="D52:D67" si="8">VLOOKUP(B52,$J$7:$N$70,3,0)</f>
        <v>Max Luka</v>
      </c>
      <c r="E52" s="276" t="str">
        <f t="shared" ref="E52:E67" si="9">VLOOKUP(B52,$J$7:$N$70,4,0)</f>
        <v>KK TROPOVCI</v>
      </c>
      <c r="F52" s="277" t="str">
        <f t="shared" ref="F52:F67" si="10">VLOOKUP(B52,$J$7:$N$70,5,0)</f>
        <v>101 182 553 10</v>
      </c>
      <c r="G52" s="405">
        <v>4.05787037037037E-2</v>
      </c>
      <c r="I52" s="330">
        <v>40</v>
      </c>
      <c r="J52" s="289">
        <v>46</v>
      </c>
      <c r="K52" s="325" t="s">
        <v>99</v>
      </c>
      <c r="L52" s="325" t="s">
        <v>44</v>
      </c>
      <c r="M52" s="325" t="s">
        <v>79</v>
      </c>
      <c r="N52" s="326" t="s">
        <v>100</v>
      </c>
    </row>
    <row r="53" spans="1:14" ht="15" customHeight="1" x14ac:dyDescent="0.25">
      <c r="A53" s="14">
        <v>41</v>
      </c>
      <c r="B53" s="425">
        <v>60</v>
      </c>
      <c r="C53" s="276" t="str">
        <f t="shared" si="7"/>
        <v>JURČIĆ</v>
      </c>
      <c r="D53" s="276" t="str">
        <f t="shared" si="8"/>
        <v>Josip</v>
      </c>
      <c r="E53" s="276" t="str">
        <f t="shared" si="9"/>
        <v>BK RIJEKA</v>
      </c>
      <c r="F53" s="277" t="str">
        <f t="shared" si="10"/>
        <v>101 190 947 62</v>
      </c>
      <c r="G53" s="405">
        <v>4.05787037037037E-2</v>
      </c>
      <c r="I53" s="330">
        <v>41</v>
      </c>
      <c r="J53" s="289">
        <v>47</v>
      </c>
      <c r="K53" s="325" t="s">
        <v>101</v>
      </c>
      <c r="L53" s="325" t="s">
        <v>32</v>
      </c>
      <c r="M53" s="325" t="s">
        <v>79</v>
      </c>
      <c r="N53" s="326" t="s">
        <v>102</v>
      </c>
    </row>
    <row r="54" spans="1:14" ht="15" customHeight="1" x14ac:dyDescent="0.25">
      <c r="A54" s="14">
        <v>42</v>
      </c>
      <c r="B54" s="425">
        <v>26</v>
      </c>
      <c r="C54" s="276" t="str">
        <f t="shared" si="7"/>
        <v>VIDRIH</v>
      </c>
      <c r="D54" s="276" t="str">
        <f t="shared" si="8"/>
        <v>Teodor</v>
      </c>
      <c r="E54" s="276" t="str">
        <f t="shared" si="9"/>
        <v>POGI TEAM GENERALI</v>
      </c>
      <c r="F54" s="277" t="str">
        <f t="shared" si="10"/>
        <v>100 738 763 92</v>
      </c>
      <c r="G54" s="405">
        <v>4.05787037037037E-2</v>
      </c>
      <c r="I54" s="330">
        <v>42</v>
      </c>
      <c r="J54" s="289">
        <v>48</v>
      </c>
      <c r="K54" s="325" t="s">
        <v>500</v>
      </c>
      <c r="L54" s="325" t="s">
        <v>36</v>
      </c>
      <c r="M54" s="325" t="s">
        <v>465</v>
      </c>
      <c r="N54" s="326" t="s">
        <v>545</v>
      </c>
    </row>
    <row r="55" spans="1:14" ht="15" customHeight="1" x14ac:dyDescent="0.25">
      <c r="A55" s="14">
        <v>43</v>
      </c>
      <c r="B55" s="425">
        <v>27</v>
      </c>
      <c r="C55" s="276" t="str">
        <f t="shared" si="7"/>
        <v>VIDIC</v>
      </c>
      <c r="D55" s="276" t="str">
        <f t="shared" si="8"/>
        <v>Luka</v>
      </c>
      <c r="E55" s="276" t="str">
        <f t="shared" si="9"/>
        <v>POGI TEAM GENERALI</v>
      </c>
      <c r="F55" s="277" t="str">
        <f t="shared" si="10"/>
        <v>100 737 402 89</v>
      </c>
      <c r="G55" s="405">
        <v>4.05787037037037E-2</v>
      </c>
      <c r="I55" s="330">
        <v>43</v>
      </c>
      <c r="J55" s="289">
        <v>49</v>
      </c>
      <c r="K55" s="325" t="s">
        <v>611</v>
      </c>
      <c r="L55" s="325" t="s">
        <v>612</v>
      </c>
      <c r="M55" s="325" t="s">
        <v>465</v>
      </c>
      <c r="N55" s="326" t="s">
        <v>842</v>
      </c>
    </row>
    <row r="56" spans="1:14" ht="15" customHeight="1" x14ac:dyDescent="0.25">
      <c r="A56" s="14">
        <v>44</v>
      </c>
      <c r="B56" s="425">
        <v>3</v>
      </c>
      <c r="C56" s="276" t="str">
        <f t="shared" si="7"/>
        <v>PARKELJ</v>
      </c>
      <c r="D56" s="276" t="str">
        <f t="shared" si="8"/>
        <v>Tim</v>
      </c>
      <c r="E56" s="276" t="str">
        <f t="shared" si="9"/>
        <v>KK ADRIA MOBIL</v>
      </c>
      <c r="F56" s="277" t="str">
        <f t="shared" si="10"/>
        <v>101 127 213 57</v>
      </c>
      <c r="G56" s="405">
        <v>4.05787037037037E-2</v>
      </c>
      <c r="I56" s="330">
        <v>44</v>
      </c>
      <c r="J56" s="289">
        <v>50</v>
      </c>
      <c r="K56" s="325" t="s">
        <v>744</v>
      </c>
      <c r="L56" s="325" t="s">
        <v>666</v>
      </c>
      <c r="M56" s="325" t="s">
        <v>465</v>
      </c>
      <c r="N56" s="326" t="s">
        <v>843</v>
      </c>
    </row>
    <row r="57" spans="1:14" ht="15" customHeight="1" x14ac:dyDescent="0.25">
      <c r="A57" s="14">
        <v>45</v>
      </c>
      <c r="B57" s="425">
        <v>56</v>
      </c>
      <c r="C57" s="276" t="str">
        <f t="shared" si="7"/>
        <v>GJURA MEKE</v>
      </c>
      <c r="D57" s="276" t="str">
        <f t="shared" si="8"/>
        <v>Tadej</v>
      </c>
      <c r="E57" s="276" t="str">
        <f t="shared" si="9"/>
        <v>KK TBP LENART</v>
      </c>
      <c r="F57" s="277" t="str">
        <f t="shared" si="10"/>
        <v>101 069 712 77</v>
      </c>
      <c r="G57" s="405">
        <v>4.05787037037037E-2</v>
      </c>
      <c r="I57" s="330">
        <v>45</v>
      </c>
      <c r="J57" s="289">
        <v>51</v>
      </c>
      <c r="K57" s="325" t="s">
        <v>745</v>
      </c>
      <c r="L57" s="325" t="s">
        <v>667</v>
      </c>
      <c r="M57" s="325" t="s">
        <v>168</v>
      </c>
      <c r="N57" s="326" t="s">
        <v>844</v>
      </c>
    </row>
    <row r="58" spans="1:14" ht="15" customHeight="1" x14ac:dyDescent="0.25">
      <c r="A58" s="14">
        <v>46</v>
      </c>
      <c r="B58" s="425">
        <v>9</v>
      </c>
      <c r="C58" s="276" t="str">
        <f t="shared" si="7"/>
        <v>MALNAR</v>
      </c>
      <c r="D58" s="276" t="str">
        <f t="shared" si="8"/>
        <v>Klemen</v>
      </c>
      <c r="E58" s="276" t="str">
        <f t="shared" si="9"/>
        <v>KK ADRIA MOBIL</v>
      </c>
      <c r="F58" s="277" t="str">
        <f t="shared" si="10"/>
        <v>101 177 845 55</v>
      </c>
      <c r="G58" s="405">
        <v>4.05787037037037E-2</v>
      </c>
      <c r="I58" s="330">
        <v>46</v>
      </c>
      <c r="J58" s="289">
        <v>52</v>
      </c>
      <c r="K58" s="325" t="s">
        <v>261</v>
      </c>
      <c r="L58" s="325" t="s">
        <v>411</v>
      </c>
      <c r="M58" s="325" t="s">
        <v>168</v>
      </c>
      <c r="N58" s="326" t="s">
        <v>845</v>
      </c>
    </row>
    <row r="59" spans="1:14" ht="15" customHeight="1" x14ac:dyDescent="0.25">
      <c r="A59" s="14">
        <v>47</v>
      </c>
      <c r="B59" s="425">
        <v>4</v>
      </c>
      <c r="C59" s="276" t="str">
        <f t="shared" si="7"/>
        <v>OVNIČEK</v>
      </c>
      <c r="D59" s="276" t="str">
        <f t="shared" si="8"/>
        <v>Jakob</v>
      </c>
      <c r="E59" s="276" t="str">
        <f t="shared" si="9"/>
        <v>KK ADRIA MOBIL</v>
      </c>
      <c r="F59" s="277" t="str">
        <f t="shared" si="10"/>
        <v>101 127 211 55</v>
      </c>
      <c r="G59" s="405">
        <v>4.05787037037037E-2</v>
      </c>
      <c r="I59" s="330">
        <v>47</v>
      </c>
      <c r="J59" s="289">
        <v>53</v>
      </c>
      <c r="K59" s="325" t="s">
        <v>746</v>
      </c>
      <c r="L59" s="325" t="s">
        <v>668</v>
      </c>
      <c r="M59" s="325" t="s">
        <v>520</v>
      </c>
      <c r="N59" s="326" t="s">
        <v>846</v>
      </c>
    </row>
    <row r="60" spans="1:14" ht="15" customHeight="1" x14ac:dyDescent="0.25">
      <c r="A60" s="14">
        <v>48</v>
      </c>
      <c r="B60" s="425">
        <v>18</v>
      </c>
      <c r="C60" s="276" t="str">
        <f t="shared" si="7"/>
        <v>KRAJNC</v>
      </c>
      <c r="D60" s="276" t="str">
        <f t="shared" si="8"/>
        <v>Marcel</v>
      </c>
      <c r="E60" s="276" t="str">
        <f t="shared" si="9"/>
        <v>PERUTNINA PTUJ</v>
      </c>
      <c r="F60" s="277" t="str">
        <f t="shared" si="10"/>
        <v>101 083 902 08</v>
      </c>
      <c r="G60" s="405">
        <v>4.05787037037037E-2</v>
      </c>
      <c r="I60" s="330">
        <v>48</v>
      </c>
      <c r="J60" s="289">
        <v>54</v>
      </c>
      <c r="K60" s="325" t="s">
        <v>518</v>
      </c>
      <c r="L60" s="325" t="s">
        <v>10</v>
      </c>
      <c r="M60" s="325" t="s">
        <v>520</v>
      </c>
      <c r="N60" s="326" t="s">
        <v>519</v>
      </c>
    </row>
    <row r="61" spans="1:14" ht="15" customHeight="1" x14ac:dyDescent="0.25">
      <c r="A61" s="14">
        <v>49</v>
      </c>
      <c r="B61" s="425">
        <v>16</v>
      </c>
      <c r="C61" s="276" t="str">
        <f t="shared" si="7"/>
        <v>PEČNIK</v>
      </c>
      <c r="D61" s="276" t="str">
        <f t="shared" si="8"/>
        <v>Rene</v>
      </c>
      <c r="E61" s="276" t="str">
        <f t="shared" si="9"/>
        <v>PERUTNINA PTUJ</v>
      </c>
      <c r="F61" s="277" t="str">
        <f t="shared" si="10"/>
        <v>100 175 962 85</v>
      </c>
      <c r="G61" s="405">
        <v>4.05787037037037E-2</v>
      </c>
      <c r="I61" s="330">
        <v>49</v>
      </c>
      <c r="J61" s="289">
        <v>56</v>
      </c>
      <c r="K61" s="325" t="s">
        <v>615</v>
      </c>
      <c r="L61" s="325" t="s">
        <v>128</v>
      </c>
      <c r="M61" s="325" t="s">
        <v>520</v>
      </c>
      <c r="N61" s="326" t="s">
        <v>616</v>
      </c>
    </row>
    <row r="62" spans="1:14" ht="15" customHeight="1" x14ac:dyDescent="0.25">
      <c r="A62" s="14">
        <v>50</v>
      </c>
      <c r="B62" s="425">
        <v>15</v>
      </c>
      <c r="C62" s="276" t="str">
        <f t="shared" si="7"/>
        <v>PRITRŽNIK</v>
      </c>
      <c r="D62" s="276" t="str">
        <f t="shared" si="8"/>
        <v>Jon</v>
      </c>
      <c r="E62" s="276" t="str">
        <f t="shared" si="9"/>
        <v>PERUTNINA PTUJ</v>
      </c>
      <c r="F62" s="277" t="str">
        <f t="shared" si="10"/>
        <v>100 906 278 88</v>
      </c>
      <c r="G62" s="406" t="s">
        <v>877</v>
      </c>
      <c r="I62" s="330">
        <v>50</v>
      </c>
      <c r="J62" s="289">
        <v>57</v>
      </c>
      <c r="K62" s="325" t="s">
        <v>748</v>
      </c>
      <c r="L62" s="325" t="s">
        <v>669</v>
      </c>
      <c r="M62" s="325" t="s">
        <v>68</v>
      </c>
      <c r="N62" s="326" t="s">
        <v>848</v>
      </c>
    </row>
    <row r="63" spans="1:14" ht="15" customHeight="1" x14ac:dyDescent="0.25">
      <c r="A63" s="14">
        <v>51</v>
      </c>
      <c r="B63" s="425">
        <v>20</v>
      </c>
      <c r="C63" s="276" t="str">
        <f t="shared" si="7"/>
        <v>GORJANC</v>
      </c>
      <c r="D63" s="276" t="str">
        <f t="shared" si="8"/>
        <v>Ino</v>
      </c>
      <c r="E63" s="276" t="str">
        <f t="shared" si="9"/>
        <v>PERUTNINA PTUJ</v>
      </c>
      <c r="F63" s="277" t="str">
        <f t="shared" si="10"/>
        <v>101 087 625 45</v>
      </c>
      <c r="G63" s="406" t="s">
        <v>877</v>
      </c>
      <c r="I63" s="330">
        <v>51</v>
      </c>
      <c r="J63" s="289">
        <v>58</v>
      </c>
      <c r="K63" s="325" t="s">
        <v>749</v>
      </c>
      <c r="L63" s="325" t="s">
        <v>17</v>
      </c>
      <c r="M63" s="325" t="s">
        <v>68</v>
      </c>
      <c r="N63" s="326" t="s">
        <v>874</v>
      </c>
    </row>
    <row r="64" spans="1:14" ht="15" customHeight="1" x14ac:dyDescent="0.25">
      <c r="A64" s="14">
        <v>52</v>
      </c>
      <c r="B64" s="425">
        <v>29</v>
      </c>
      <c r="C64" s="276" t="str">
        <f t="shared" si="7"/>
        <v>PREDOJEVIČ BENDA</v>
      </c>
      <c r="D64" s="276" t="str">
        <f t="shared" si="8"/>
        <v>Žan</v>
      </c>
      <c r="E64" s="276" t="str">
        <f t="shared" si="9"/>
        <v>POGI TEAM GENERALI</v>
      </c>
      <c r="F64" s="277" t="str">
        <f t="shared" si="10"/>
        <v>101 041 687 85</v>
      </c>
      <c r="G64" s="406" t="s">
        <v>877</v>
      </c>
      <c r="I64" s="330">
        <v>52</v>
      </c>
      <c r="J64" s="289">
        <v>60</v>
      </c>
      <c r="K64" s="325" t="s">
        <v>750</v>
      </c>
      <c r="L64" s="325" t="s">
        <v>167</v>
      </c>
      <c r="M64" s="325" t="s">
        <v>68</v>
      </c>
      <c r="N64" s="326" t="s">
        <v>873</v>
      </c>
    </row>
    <row r="65" spans="1:24" ht="15" customHeight="1" x14ac:dyDescent="0.25">
      <c r="A65" s="14">
        <v>53</v>
      </c>
      <c r="B65" s="425">
        <v>35</v>
      </c>
      <c r="C65" s="276" t="str">
        <f t="shared" si="7"/>
        <v>KOKALJ</v>
      </c>
      <c r="D65" s="276" t="str">
        <f t="shared" si="8"/>
        <v>Gašper</v>
      </c>
      <c r="E65" s="276" t="str">
        <f t="shared" si="9"/>
        <v>POGI TEAM GENERALI</v>
      </c>
      <c r="F65" s="277" t="str">
        <f t="shared" si="10"/>
        <v>101 197 605 27</v>
      </c>
      <c r="G65" s="406" t="s">
        <v>877</v>
      </c>
      <c r="I65" s="330">
        <v>53</v>
      </c>
      <c r="J65" s="289">
        <v>62</v>
      </c>
      <c r="K65" s="325" t="s">
        <v>501</v>
      </c>
      <c r="L65" s="325" t="s">
        <v>37</v>
      </c>
      <c r="M65" s="325" t="s">
        <v>597</v>
      </c>
      <c r="N65" s="326" t="s">
        <v>546</v>
      </c>
    </row>
    <row r="66" spans="1:24" ht="15" customHeight="1" x14ac:dyDescent="0.25">
      <c r="A66" s="14">
        <v>54</v>
      </c>
      <c r="B66" s="425">
        <v>53</v>
      </c>
      <c r="C66" s="276" t="str">
        <f t="shared" si="7"/>
        <v>ŠNOFL</v>
      </c>
      <c r="D66" s="276" t="str">
        <f t="shared" si="8"/>
        <v>Mihael</v>
      </c>
      <c r="E66" s="276" t="str">
        <f t="shared" si="9"/>
        <v>KK TBP LENART</v>
      </c>
      <c r="F66" s="277" t="str">
        <f t="shared" si="10"/>
        <v>101 155 825 54</v>
      </c>
      <c r="G66" s="406" t="s">
        <v>877</v>
      </c>
      <c r="I66" s="330">
        <v>54</v>
      </c>
      <c r="J66" s="289">
        <v>63</v>
      </c>
      <c r="K66" s="325" t="s">
        <v>502</v>
      </c>
      <c r="L66" s="325" t="s">
        <v>195</v>
      </c>
      <c r="M66" s="325" t="s">
        <v>597</v>
      </c>
      <c r="N66" s="326" t="s">
        <v>503</v>
      </c>
    </row>
    <row r="67" spans="1:24" ht="15" customHeight="1" thickBot="1" x14ac:dyDescent="0.3">
      <c r="A67" s="14">
        <v>55</v>
      </c>
      <c r="B67" s="430">
        <v>30</v>
      </c>
      <c r="C67" s="298" t="str">
        <f t="shared" si="7"/>
        <v>PALMER</v>
      </c>
      <c r="D67" s="298" t="str">
        <f t="shared" si="8"/>
        <v>Luka</v>
      </c>
      <c r="E67" s="298" t="str">
        <f t="shared" si="9"/>
        <v>POGI TEAM GENERALI</v>
      </c>
      <c r="F67" s="339" t="str">
        <f t="shared" si="10"/>
        <v>100 973 670 65</v>
      </c>
      <c r="G67" s="249" t="s">
        <v>522</v>
      </c>
      <c r="I67" s="375">
        <v>55</v>
      </c>
      <c r="J67" s="333">
        <v>64</v>
      </c>
      <c r="K67" s="327" t="s">
        <v>704</v>
      </c>
      <c r="L67" s="327" t="s">
        <v>154</v>
      </c>
      <c r="M67" s="327" t="s">
        <v>758</v>
      </c>
      <c r="N67" s="328" t="s">
        <v>819</v>
      </c>
    </row>
    <row r="68" spans="1:24" ht="15" customHeight="1" x14ac:dyDescent="0.25">
      <c r="I68" s="346"/>
      <c r="J68" s="225"/>
      <c r="K68" s="376"/>
      <c r="L68" s="376"/>
      <c r="M68" s="258"/>
      <c r="N68" s="376"/>
    </row>
    <row r="69" spans="1:24" ht="15" customHeight="1" x14ac:dyDescent="0.25">
      <c r="I69" s="264"/>
      <c r="J69" s="128"/>
      <c r="K69" s="134"/>
      <c r="L69" s="134"/>
      <c r="M69" s="56"/>
      <c r="N69" s="134"/>
    </row>
    <row r="70" spans="1:24" ht="15" customHeight="1" x14ac:dyDescent="0.25">
      <c r="I70" s="264"/>
      <c r="J70" s="264"/>
      <c r="K70" s="344"/>
      <c r="L70" s="344"/>
      <c r="M70" s="344"/>
      <c r="N70" s="344"/>
    </row>
    <row r="71" spans="1:24" ht="15" customHeight="1" x14ac:dyDescent="0.25">
      <c r="I71" s="264"/>
      <c r="J71" s="128"/>
      <c r="K71" s="134"/>
      <c r="L71" s="134"/>
      <c r="M71" s="56"/>
      <c r="N71" s="134"/>
    </row>
    <row r="72" spans="1:24" ht="15" customHeight="1" x14ac:dyDescent="0.25">
      <c r="H72" s="77" t="s">
        <v>875</v>
      </c>
      <c r="I72" s="77"/>
      <c r="J72" s="4"/>
      <c r="L72" s="13"/>
      <c r="M72" s="67"/>
      <c r="N72" s="8"/>
    </row>
    <row r="73" spans="1:24" ht="15" customHeight="1" x14ac:dyDescent="0.25">
      <c r="H73" s="7"/>
      <c r="I73" s="62"/>
      <c r="M73" s="370"/>
      <c r="N73" s="8"/>
    </row>
    <row r="74" spans="1:24" x14ac:dyDescent="0.25">
      <c r="H74" s="257" t="s">
        <v>526</v>
      </c>
      <c r="I74" s="9"/>
      <c r="J74" s="9"/>
      <c r="K74" s="10"/>
      <c r="L74" s="11"/>
      <c r="M74" s="369"/>
      <c r="N74" s="8"/>
    </row>
    <row r="75" spans="1:24" ht="15.75" thickBot="1" x14ac:dyDescent="0.3">
      <c r="H75" s="370"/>
      <c r="I75" s="62"/>
      <c r="J75" s="9"/>
      <c r="K75" s="10"/>
      <c r="L75" s="11"/>
      <c r="M75" s="369"/>
      <c r="N75" s="8"/>
    </row>
    <row r="76" spans="1:24" ht="15.75" thickBot="1" x14ac:dyDescent="0.3">
      <c r="I76" s="27" t="s">
        <v>57</v>
      </c>
      <c r="J76" s="28" t="s">
        <v>1</v>
      </c>
      <c r="K76" s="50" t="s">
        <v>8</v>
      </c>
      <c r="L76" s="50" t="s">
        <v>7</v>
      </c>
      <c r="M76" s="50" t="s">
        <v>9</v>
      </c>
      <c r="N76" s="51" t="s">
        <v>59</v>
      </c>
    </row>
    <row r="77" spans="1:24" s="48" customFormat="1" x14ac:dyDescent="0.25">
      <c r="A77" s="8"/>
      <c r="B77" s="319"/>
      <c r="C77" s="127"/>
      <c r="D77" s="127"/>
      <c r="E77" s="372"/>
      <c r="F77" s="127"/>
      <c r="G77" s="120"/>
      <c r="H77" s="8"/>
      <c r="I77" s="33">
        <v>1</v>
      </c>
      <c r="J77" s="34">
        <v>199</v>
      </c>
      <c r="K77" s="397" t="s">
        <v>237</v>
      </c>
      <c r="L77" s="397" t="s">
        <v>452</v>
      </c>
      <c r="M77" s="397" t="s">
        <v>624</v>
      </c>
      <c r="N77" s="398" t="s">
        <v>639</v>
      </c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thickBot="1" x14ac:dyDescent="0.3">
      <c r="I78" s="20">
        <v>2</v>
      </c>
      <c r="J78" s="399">
        <v>200</v>
      </c>
      <c r="K78" s="400" t="s">
        <v>114</v>
      </c>
      <c r="L78" s="400" t="s">
        <v>876</v>
      </c>
      <c r="M78" s="400" t="s">
        <v>14</v>
      </c>
      <c r="N78" s="401" t="s">
        <v>638</v>
      </c>
    </row>
  </sheetData>
  <sortState ref="K69:N73">
    <sortCondition ref="M69:M73"/>
    <sortCondition ref="K69:K73"/>
  </sortState>
  <mergeCells count="6">
    <mergeCell ref="A49:B49"/>
    <mergeCell ref="H1:N1"/>
    <mergeCell ref="A1:G1"/>
    <mergeCell ref="A5:B5"/>
    <mergeCell ref="H45:N45"/>
    <mergeCell ref="A45:G45"/>
  </mergeCells>
  <conditionalFormatting sqref="B7:B24">
    <cfRule type="duplicateValues" dxfId="3" priority="4"/>
  </conditionalFormatting>
  <conditionalFormatting sqref="B25:B32">
    <cfRule type="duplicateValues" dxfId="2" priority="3"/>
  </conditionalFormatting>
  <conditionalFormatting sqref="B33:B36">
    <cfRule type="duplicateValues" dxfId="1" priority="2"/>
  </conditionalFormatting>
  <conditionalFormatting sqref="B51">
    <cfRule type="duplicateValues" dxfId="0" priority="1"/>
  </conditionalFormatting>
  <pageMargins left="3.937007874015748E-2" right="3.937007874015748E-2" top="1.6875" bottom="0.74803149606299213" header="0.31496062992125984" footer="0.31496062992125984"/>
  <pageSetup paperSize="9" orientation="portrait" horizontalDpi="4294967293" verticalDpi="4294967293" r:id="rId1"/>
  <headerFooter>
    <oddHeader>&amp;L&amp;G&amp;C&amp;"-,Krepko"&amp;18&amp;G
&amp;16»Knobleharjev pokal
Škocjan 5.9.2021«&amp;R&amp;G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Layout" zoomScale="70" zoomScaleNormal="100" zoomScalePageLayoutView="70" workbookViewId="0">
      <selection activeCell="D24" sqref="D24"/>
    </sheetView>
  </sheetViews>
  <sheetFormatPr defaultRowHeight="15" x14ac:dyDescent="0.25"/>
  <cols>
    <col min="1" max="1" width="9.140625" style="8" customWidth="1"/>
    <col min="2" max="2" width="8.140625" style="8" customWidth="1"/>
    <col min="3" max="3" width="20" style="8" customWidth="1"/>
    <col min="4" max="4" width="9.140625" style="8" customWidth="1"/>
    <col min="5" max="5" width="25.28515625" style="229" customWidth="1"/>
    <col min="6" max="6" width="28.28515625" style="8" customWidth="1"/>
    <col min="7" max="14" width="9.140625" style="8"/>
  </cols>
  <sheetData>
    <row r="1" spans="1:6" ht="18.75" x14ac:dyDescent="0.25">
      <c r="A1" s="77" t="s">
        <v>266</v>
      </c>
    </row>
    <row r="2" spans="1:6" ht="15.75" thickBot="1" x14ac:dyDescent="0.3"/>
    <row r="3" spans="1:6" ht="15.75" thickBot="1" x14ac:dyDescent="0.3">
      <c r="A3" s="27" t="s">
        <v>0</v>
      </c>
      <c r="B3" s="28" t="s">
        <v>1</v>
      </c>
      <c r="C3" s="28" t="s">
        <v>8</v>
      </c>
      <c r="D3" s="28" t="s">
        <v>7</v>
      </c>
      <c r="E3" s="28" t="s">
        <v>267</v>
      </c>
      <c r="F3" s="83" t="s">
        <v>268</v>
      </c>
    </row>
    <row r="4" spans="1:6" x14ac:dyDescent="0.25">
      <c r="A4" s="29">
        <v>1</v>
      </c>
      <c r="B4" s="30">
        <f>MM!B7</f>
        <v>6</v>
      </c>
      <c r="C4" s="166" t="str">
        <f>MM!C7</f>
        <v>OMRZEL</v>
      </c>
      <c r="D4" s="166" t="str">
        <f>MM!D7</f>
        <v>Jakob</v>
      </c>
      <c r="E4" s="166" t="str">
        <f>MM!E7</f>
        <v>KK ADRIA MOBIL</v>
      </c>
      <c r="F4" s="101"/>
    </row>
    <row r="5" spans="1:6" x14ac:dyDescent="0.25">
      <c r="A5" s="14">
        <v>2</v>
      </c>
      <c r="B5" s="15">
        <f>MM!B8</f>
        <v>17</v>
      </c>
      <c r="C5" s="107" t="str">
        <f>MM!C8</f>
        <v>MAJNIK</v>
      </c>
      <c r="D5" s="107" t="str">
        <f>MM!D8</f>
        <v>Jure</v>
      </c>
      <c r="E5" s="107" t="str">
        <f>MM!E8</f>
        <v>PERUTNINA PTUJ</v>
      </c>
      <c r="F5" s="167"/>
    </row>
    <row r="6" spans="1:6" x14ac:dyDescent="0.25">
      <c r="A6" s="14">
        <v>3</v>
      </c>
      <c r="B6" s="15">
        <f>MM!B9</f>
        <v>46</v>
      </c>
      <c r="C6" s="107" t="str">
        <f>MM!C9</f>
        <v>FLAJS</v>
      </c>
      <c r="D6" s="107" t="str">
        <f>MM!D9</f>
        <v>Maj</v>
      </c>
      <c r="E6" s="107" t="str">
        <f>MM!E9</f>
        <v>KK KRANJ</v>
      </c>
      <c r="F6" s="167"/>
    </row>
    <row r="7" spans="1:6" x14ac:dyDescent="0.25">
      <c r="A7" s="14">
        <v>4</v>
      </c>
      <c r="B7" s="15">
        <f>MM!B10</f>
        <v>51</v>
      </c>
      <c r="C7" s="107" t="str">
        <f>MM!C10</f>
        <v>JURIĆ</v>
      </c>
      <c r="D7" s="107" t="str">
        <f>MM!D10</f>
        <v>Pjero</v>
      </c>
      <c r="E7" s="107" t="str">
        <f>MM!E10</f>
        <v>BK FORTICA</v>
      </c>
      <c r="F7" s="167"/>
    </row>
    <row r="8" spans="1:6" x14ac:dyDescent="0.25">
      <c r="A8" s="14">
        <v>5</v>
      </c>
      <c r="B8" s="15">
        <f>MM!B11</f>
        <v>62</v>
      </c>
      <c r="C8" s="107" t="str">
        <f>MM!C11</f>
        <v>ŠKORNIK</v>
      </c>
      <c r="D8" s="107" t="str">
        <f>MM!D11</f>
        <v>Aljaž</v>
      </c>
      <c r="E8" s="107" t="str">
        <f>MM!E11</f>
        <v>KD KNEžJEGA MESTA CELJE</v>
      </c>
      <c r="F8" s="167"/>
    </row>
    <row r="9" spans="1:6" x14ac:dyDescent="0.25">
      <c r="A9" s="14">
        <v>6</v>
      </c>
      <c r="B9" s="15">
        <f>MM!B12</f>
        <v>41</v>
      </c>
      <c r="C9" s="107" t="str">
        <f>MM!C12</f>
        <v>GREGORČIČ</v>
      </c>
      <c r="D9" s="107" t="str">
        <f>MM!D12</f>
        <v>Luka</v>
      </c>
      <c r="E9" s="107" t="str">
        <f>MM!E12</f>
        <v>POGI TEAM GENERALI</v>
      </c>
      <c r="F9" s="167"/>
    </row>
    <row r="10" spans="1:6" x14ac:dyDescent="0.25">
      <c r="A10" s="14">
        <v>7</v>
      </c>
      <c r="B10" s="15">
        <f>MM!B13</f>
        <v>48</v>
      </c>
      <c r="C10" s="107" t="str">
        <f>MM!C13</f>
        <v>ŽIDO</v>
      </c>
      <c r="D10" s="107" t="str">
        <f>MM!D13</f>
        <v>Gal</v>
      </c>
      <c r="E10" s="107" t="str">
        <f>MM!E13</f>
        <v>KK TROPOVCI</v>
      </c>
      <c r="F10" s="167"/>
    </row>
    <row r="11" spans="1:6" x14ac:dyDescent="0.25">
      <c r="A11" s="14">
        <v>8</v>
      </c>
      <c r="B11" s="15">
        <f>MM!B14</f>
        <v>40</v>
      </c>
      <c r="C11" s="107" t="str">
        <f>MM!C14</f>
        <v>GREGORIČ</v>
      </c>
      <c r="D11" s="107" t="str">
        <f>MM!D14</f>
        <v>Nikolaj</v>
      </c>
      <c r="E11" s="107" t="str">
        <f>MM!E14</f>
        <v>POGI TEAM GENERALI</v>
      </c>
      <c r="F11" s="167"/>
    </row>
    <row r="12" spans="1:6" x14ac:dyDescent="0.25">
      <c r="A12" s="14">
        <v>9</v>
      </c>
      <c r="B12" s="15">
        <f>MM!B15</f>
        <v>44</v>
      </c>
      <c r="C12" s="107" t="str">
        <f>MM!C15</f>
        <v>SAGADIN</v>
      </c>
      <c r="D12" s="107" t="str">
        <f>MM!D15</f>
        <v>Jakob</v>
      </c>
      <c r="E12" s="107" t="str">
        <f>MM!E15</f>
        <v>KK KRANJ</v>
      </c>
      <c r="F12" s="167"/>
    </row>
    <row r="13" spans="1:6" ht="15.75" thickBot="1" x14ac:dyDescent="0.3">
      <c r="A13" s="16">
        <v>10</v>
      </c>
      <c r="B13" s="17">
        <f>MM!B16</f>
        <v>54</v>
      </c>
      <c r="C13" s="168" t="str">
        <f>MM!C16</f>
        <v>KREVS</v>
      </c>
      <c r="D13" s="168" t="str">
        <f>MM!D16</f>
        <v>Marcel</v>
      </c>
      <c r="E13" s="168" t="str">
        <f>MM!E16</f>
        <v>KK TBP LENART</v>
      </c>
      <c r="F13" s="169"/>
    </row>
    <row r="19" spans="1:6" ht="18.75" x14ac:dyDescent="0.25">
      <c r="A19" s="77" t="s">
        <v>523</v>
      </c>
      <c r="E19" s="77"/>
    </row>
    <row r="20" spans="1:6" ht="15.75" thickBot="1" x14ac:dyDescent="0.3">
      <c r="E20" s="255"/>
    </row>
    <row r="21" spans="1:6" ht="15.75" thickBot="1" x14ac:dyDescent="0.3">
      <c r="A21" s="27" t="s">
        <v>0</v>
      </c>
      <c r="B21" s="28" t="s">
        <v>1</v>
      </c>
      <c r="C21" s="28" t="s">
        <v>8</v>
      </c>
      <c r="D21" s="28" t="s">
        <v>7</v>
      </c>
      <c r="E21" s="28" t="s">
        <v>267</v>
      </c>
      <c r="F21" s="83" t="s">
        <v>268</v>
      </c>
    </row>
    <row r="22" spans="1:6" x14ac:dyDescent="0.25">
      <c r="A22" s="29">
        <v>1</v>
      </c>
      <c r="B22" s="30">
        <f>'DEČKI A'!B50</f>
        <v>65</v>
      </c>
      <c r="C22" s="166" t="str">
        <f>'DEČKI A'!C50</f>
        <v>ZUPANIČ</v>
      </c>
      <c r="D22" s="166" t="str">
        <f>'DEČKI A'!D50</f>
        <v>Neža</v>
      </c>
      <c r="E22" s="166" t="str">
        <f>'DEČKI A'!E50</f>
        <v>KK ADRIA MOBIL</v>
      </c>
      <c r="F22" s="101"/>
    </row>
    <row r="23" spans="1:6" x14ac:dyDescent="0.25">
      <c r="A23" s="14">
        <v>2</v>
      </c>
      <c r="B23" s="15">
        <f>'DEČKI A'!B51</f>
        <v>70</v>
      </c>
      <c r="C23" s="107" t="str">
        <f>'DEČKI A'!C51</f>
        <v>PODBERŠIČ</v>
      </c>
      <c r="D23" s="107" t="str">
        <f>'DEČKI A'!D51</f>
        <v>Ema</v>
      </c>
      <c r="E23" s="107" t="str">
        <f>'DEČKI A'!E51</f>
        <v>BTC CITY LJUBLJANA SCOTT</v>
      </c>
      <c r="F23" s="167"/>
    </row>
    <row r="24" spans="1:6" x14ac:dyDescent="0.25">
      <c r="A24" s="14">
        <v>3</v>
      </c>
      <c r="B24" s="15">
        <f>'DEČKI A'!B52</f>
        <v>69</v>
      </c>
      <c r="C24" s="107" t="str">
        <f>'DEČKI A'!C52</f>
        <v>ŠPRINGER</v>
      </c>
      <c r="D24" s="107" t="str">
        <f>'DEČKI A'!D52</f>
        <v>Tia</v>
      </c>
      <c r="E24" s="107" t="str">
        <f>'DEČKI A'!E52</f>
        <v>BTC CITY LJUBLJANA SCOTT</v>
      </c>
      <c r="F24" s="167"/>
    </row>
    <row r="25" spans="1:6" x14ac:dyDescent="0.25">
      <c r="A25" s="14">
        <v>4</v>
      </c>
      <c r="B25" s="15">
        <f>'DEČKI A'!B53</f>
        <v>67</v>
      </c>
      <c r="C25" s="107" t="str">
        <f>'DEČKI A'!C53</f>
        <v>JANČIČ</v>
      </c>
      <c r="D25" s="107" t="str">
        <f>'DEČKI A'!D53</f>
        <v>Katarina</v>
      </c>
      <c r="E25" s="107" t="str">
        <f>'DEČKI A'!E53</f>
        <v>TANIN SEVNICA</v>
      </c>
      <c r="F25" s="167"/>
    </row>
    <row r="26" spans="1:6" ht="15.75" thickBot="1" x14ac:dyDescent="0.3">
      <c r="A26" s="16">
        <v>5</v>
      </c>
      <c r="B26" s="17">
        <f>'DEČKI A'!B54</f>
        <v>71</v>
      </c>
      <c r="C26" s="168" t="str">
        <f>'DEČKI A'!C54</f>
        <v>PESTOTNIK</v>
      </c>
      <c r="D26" s="168" t="str">
        <f>'DEČKI A'!D54</f>
        <v>Sara</v>
      </c>
      <c r="E26" s="168" t="str">
        <f>'DEČKI A'!E54</f>
        <v>BTC CITY LJUBLJANA SCOTT</v>
      </c>
      <c r="F26" s="169"/>
    </row>
    <row r="27" spans="1:6" x14ac:dyDescent="0.25">
      <c r="A27" s="22"/>
      <c r="B27" s="22"/>
      <c r="C27" s="263"/>
      <c r="D27" s="263"/>
      <c r="E27" s="263"/>
      <c r="F27" s="237"/>
    </row>
    <row r="28" spans="1:6" x14ac:dyDescent="0.25">
      <c r="A28" s="23"/>
      <c r="B28" s="23"/>
      <c r="C28" s="262"/>
      <c r="D28" s="262"/>
      <c r="E28" s="262"/>
      <c r="F28" s="238"/>
    </row>
    <row r="29" spans="1:6" x14ac:dyDescent="0.25">
      <c r="A29" s="23"/>
      <c r="B29" s="23"/>
      <c r="C29" s="262"/>
      <c r="D29" s="262"/>
      <c r="E29" s="262"/>
      <c r="F29" s="238"/>
    </row>
    <row r="30" spans="1:6" x14ac:dyDescent="0.25">
      <c r="A30" s="23"/>
      <c r="B30" s="23"/>
      <c r="C30" s="262"/>
      <c r="D30" s="262"/>
      <c r="E30" s="262"/>
      <c r="F30" s="238"/>
    </row>
    <row r="31" spans="1:6" x14ac:dyDescent="0.25">
      <c r="A31" s="23"/>
      <c r="B31" s="23"/>
      <c r="C31" s="262"/>
      <c r="D31" s="262"/>
      <c r="E31" s="262"/>
      <c r="F31" s="238"/>
    </row>
    <row r="32" spans="1:6" x14ac:dyDescent="0.25">
      <c r="A32" s="128"/>
      <c r="B32" s="128"/>
      <c r="C32" s="128"/>
      <c r="D32" s="128"/>
      <c r="E32" s="23"/>
      <c r="F32" s="128"/>
    </row>
  </sheetData>
  <printOptions horizontalCentered="1"/>
  <pageMargins left="3.937007874015748E-2" right="3.937007874015748E-2" top="1.6875" bottom="0.74803149606299213" header="0.31496062992125984" footer="0.31496062992125984"/>
  <pageSetup paperSize="9" orientation="portrait" r:id="rId1"/>
  <headerFooter>
    <oddHeader>&amp;L&amp;G&amp;C&amp;"-,Krepko"&amp;18&amp;G
&amp;16»Knobleharjev pokal
Škocjan 8.9.2019«&amp;R&amp;G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view="pageLayout" zoomScaleNormal="100" workbookViewId="0">
      <selection activeCell="E10" sqref="E10"/>
    </sheetView>
  </sheetViews>
  <sheetFormatPr defaultRowHeight="15" x14ac:dyDescent="0.25"/>
  <cols>
    <col min="1" max="1" width="9.140625" style="8" customWidth="1"/>
    <col min="2" max="2" width="8.140625" style="8" customWidth="1"/>
    <col min="3" max="3" width="20" style="8" customWidth="1"/>
    <col min="4" max="4" width="9.140625" style="8" customWidth="1"/>
    <col min="5" max="5" width="30" style="8" customWidth="1"/>
    <col min="6" max="6" width="14.28515625" style="8" customWidth="1"/>
    <col min="7" max="7" width="9.5703125" style="8" customWidth="1"/>
    <col min="8" max="8" width="3" style="8" customWidth="1"/>
    <col min="9" max="9" width="9.140625" style="8" customWidth="1"/>
    <col min="10" max="10" width="8.140625" style="8" customWidth="1"/>
    <col min="11" max="11" width="20" style="8" customWidth="1"/>
    <col min="12" max="12" width="9.140625" style="8"/>
    <col min="13" max="13" width="30" style="8" customWidth="1"/>
    <col min="14" max="14" width="14.28515625" style="8" customWidth="1"/>
  </cols>
  <sheetData>
    <row r="1" spans="1:14" ht="28.5" x14ac:dyDescent="0.45">
      <c r="A1" s="393" t="s">
        <v>55</v>
      </c>
      <c r="B1" s="393"/>
      <c r="C1" s="393"/>
      <c r="D1" s="393"/>
      <c r="E1" s="393"/>
      <c r="F1" s="393"/>
      <c r="G1" s="393"/>
      <c r="H1" s="392" t="s">
        <v>58</v>
      </c>
      <c r="I1" s="392"/>
      <c r="J1" s="392"/>
      <c r="K1" s="392"/>
      <c r="L1" s="392"/>
      <c r="M1" s="392"/>
      <c r="N1" s="392"/>
    </row>
    <row r="2" spans="1:14" ht="18.75" x14ac:dyDescent="0.3">
      <c r="A2" s="395" t="s">
        <v>5</v>
      </c>
      <c r="B2" s="395"/>
      <c r="C2" s="1" t="s">
        <v>171</v>
      </c>
      <c r="I2" s="77" t="s">
        <v>269</v>
      </c>
      <c r="J2" s="1"/>
      <c r="K2" s="78"/>
    </row>
    <row r="3" spans="1:14" x14ac:dyDescent="0.25">
      <c r="C3" s="79"/>
      <c r="J3" s="79"/>
    </row>
    <row r="4" spans="1:14" x14ac:dyDescent="0.25">
      <c r="A4" s="80" t="s">
        <v>270</v>
      </c>
      <c r="B4" s="80"/>
      <c r="C4" s="81"/>
      <c r="D4" s="82"/>
      <c r="E4" s="82"/>
      <c r="I4" s="80" t="s">
        <v>270</v>
      </c>
      <c r="J4" s="81"/>
      <c r="K4" s="10"/>
    </row>
    <row r="5" spans="1:14" ht="15.75" thickBot="1" x14ac:dyDescent="0.3">
      <c r="A5" s="386"/>
      <c r="B5" s="386"/>
      <c r="C5" s="81"/>
      <c r="D5" s="82"/>
      <c r="E5" s="82"/>
    </row>
    <row r="6" spans="1:14" ht="15.75" thickBot="1" x14ac:dyDescent="0.3">
      <c r="A6" s="27" t="s">
        <v>0</v>
      </c>
      <c r="B6" s="28" t="s">
        <v>1</v>
      </c>
      <c r="C6" s="28" t="s">
        <v>8</v>
      </c>
      <c r="D6" s="28" t="s">
        <v>7</v>
      </c>
      <c r="E6" s="28" t="s">
        <v>267</v>
      </c>
      <c r="F6" s="28" t="s">
        <v>2</v>
      </c>
      <c r="G6" s="83" t="s">
        <v>3</v>
      </c>
      <c r="I6" s="31" t="s">
        <v>57</v>
      </c>
      <c r="J6" s="32" t="s">
        <v>1</v>
      </c>
      <c r="K6" s="84" t="s">
        <v>8</v>
      </c>
      <c r="L6" s="84" t="s">
        <v>7</v>
      </c>
      <c r="M6" s="84" t="s">
        <v>9</v>
      </c>
      <c r="N6" s="85" t="s">
        <v>2</v>
      </c>
    </row>
    <row r="7" spans="1:14" x14ac:dyDescent="0.25">
      <c r="A7" s="29">
        <v>1</v>
      </c>
      <c r="B7" s="30"/>
      <c r="C7" s="99" t="e">
        <f>VLOOKUP(B7,$J$7:$N$150,2,0)</f>
        <v>#N/A</v>
      </c>
      <c r="D7" s="99" t="e">
        <f>VLOOKUP(B7,$J$7:$N$150,3,0)</f>
        <v>#N/A</v>
      </c>
      <c r="E7" s="99" t="e">
        <f>VLOOKUP(B7,$J$7:$N$150,4,0)</f>
        <v>#N/A</v>
      </c>
      <c r="F7" s="100" t="e">
        <f>VLOOKUP(B7,$J$7:$N$150,5,0)</f>
        <v>#N/A</v>
      </c>
      <c r="G7" s="86"/>
      <c r="I7" s="29">
        <v>1</v>
      </c>
      <c r="J7" s="30">
        <v>109</v>
      </c>
      <c r="K7" s="72" t="s">
        <v>172</v>
      </c>
      <c r="L7" s="72" t="s">
        <v>19</v>
      </c>
      <c r="M7" s="73" t="s">
        <v>279</v>
      </c>
      <c r="N7" s="74" t="s">
        <v>173</v>
      </c>
    </row>
    <row r="8" spans="1:14" x14ac:dyDescent="0.25">
      <c r="A8" s="14">
        <v>2</v>
      </c>
      <c r="B8" s="15"/>
      <c r="C8" s="102" t="e">
        <f t="shared" ref="C8:C45" si="0">VLOOKUP(B8,$J$7:$N$150,2,0)</f>
        <v>#N/A</v>
      </c>
      <c r="D8" s="102" t="e">
        <f t="shared" ref="D8:D45" si="1">VLOOKUP(B8,$J$7:$N$150,3,0)</f>
        <v>#N/A</v>
      </c>
      <c r="E8" s="102" t="e">
        <f t="shared" ref="E8:E45" si="2">VLOOKUP(B8,$J$7:$N$150,4,0)</f>
        <v>#N/A</v>
      </c>
      <c r="F8" s="103" t="e">
        <f t="shared" ref="F8:F45" si="3">VLOOKUP(B8,$J$7:$N$150,5,0)</f>
        <v>#N/A</v>
      </c>
      <c r="G8" s="89"/>
      <c r="I8" s="14">
        <v>2</v>
      </c>
      <c r="J8" s="15">
        <v>110</v>
      </c>
      <c r="K8" s="75" t="s">
        <v>81</v>
      </c>
      <c r="L8" s="75" t="s">
        <v>21</v>
      </c>
      <c r="M8" s="75" t="s">
        <v>14</v>
      </c>
      <c r="N8" s="76" t="s">
        <v>174</v>
      </c>
    </row>
    <row r="9" spans="1:14" x14ac:dyDescent="0.25">
      <c r="A9" s="14">
        <v>3</v>
      </c>
      <c r="B9" s="15"/>
      <c r="C9" s="102" t="e">
        <f t="shared" si="0"/>
        <v>#N/A</v>
      </c>
      <c r="D9" s="102" t="e">
        <f t="shared" si="1"/>
        <v>#N/A</v>
      </c>
      <c r="E9" s="102" t="e">
        <f t="shared" si="2"/>
        <v>#N/A</v>
      </c>
      <c r="F9" s="103" t="e">
        <f t="shared" si="3"/>
        <v>#N/A</v>
      </c>
      <c r="G9" s="89"/>
      <c r="I9" s="14">
        <v>3</v>
      </c>
      <c r="J9" s="15">
        <v>111</v>
      </c>
      <c r="K9" s="75" t="s">
        <v>111</v>
      </c>
      <c r="L9" s="75" t="s">
        <v>175</v>
      </c>
      <c r="M9" s="75" t="s">
        <v>14</v>
      </c>
      <c r="N9" s="76" t="s">
        <v>176</v>
      </c>
    </row>
    <row r="10" spans="1:14" x14ac:dyDescent="0.25">
      <c r="A10" s="14">
        <v>4</v>
      </c>
      <c r="B10" s="15"/>
      <c r="C10" s="102" t="e">
        <f t="shared" si="0"/>
        <v>#N/A</v>
      </c>
      <c r="D10" s="102" t="e">
        <f t="shared" si="1"/>
        <v>#N/A</v>
      </c>
      <c r="E10" s="102" t="e">
        <f t="shared" si="2"/>
        <v>#N/A</v>
      </c>
      <c r="F10" s="103" t="e">
        <f t="shared" si="3"/>
        <v>#N/A</v>
      </c>
      <c r="G10" s="89"/>
      <c r="I10" s="14">
        <v>4</v>
      </c>
      <c r="J10" s="15">
        <v>112</v>
      </c>
      <c r="K10" s="75" t="s">
        <v>177</v>
      </c>
      <c r="L10" s="75" t="s">
        <v>52</v>
      </c>
      <c r="M10" s="75" t="s">
        <v>14</v>
      </c>
      <c r="N10" s="76" t="s">
        <v>178</v>
      </c>
    </row>
    <row r="11" spans="1:14" x14ac:dyDescent="0.25">
      <c r="A11" s="14">
        <v>5</v>
      </c>
      <c r="B11" s="15"/>
      <c r="C11" s="102" t="e">
        <f t="shared" si="0"/>
        <v>#N/A</v>
      </c>
      <c r="D11" s="102" t="e">
        <f t="shared" si="1"/>
        <v>#N/A</v>
      </c>
      <c r="E11" s="102" t="e">
        <f t="shared" si="2"/>
        <v>#N/A</v>
      </c>
      <c r="F11" s="103" t="e">
        <f t="shared" si="3"/>
        <v>#N/A</v>
      </c>
      <c r="G11" s="89"/>
      <c r="I11" s="14">
        <v>5</v>
      </c>
      <c r="J11" s="15">
        <v>113</v>
      </c>
      <c r="K11" s="75" t="s">
        <v>114</v>
      </c>
      <c r="L11" s="75" t="s">
        <v>29</v>
      </c>
      <c r="M11" s="75" t="s">
        <v>14</v>
      </c>
      <c r="N11" s="76" t="s">
        <v>179</v>
      </c>
    </row>
    <row r="12" spans="1:14" x14ac:dyDescent="0.25">
      <c r="A12" s="14">
        <v>6</v>
      </c>
      <c r="B12" s="15"/>
      <c r="C12" s="102" t="e">
        <f t="shared" si="0"/>
        <v>#N/A</v>
      </c>
      <c r="D12" s="102" t="e">
        <f t="shared" si="1"/>
        <v>#N/A</v>
      </c>
      <c r="E12" s="102" t="e">
        <f t="shared" si="2"/>
        <v>#N/A</v>
      </c>
      <c r="F12" s="103" t="e">
        <f t="shared" si="3"/>
        <v>#N/A</v>
      </c>
      <c r="G12" s="89"/>
      <c r="I12" s="14">
        <v>6</v>
      </c>
      <c r="J12" s="15">
        <v>114</v>
      </c>
      <c r="K12" s="75" t="s">
        <v>181</v>
      </c>
      <c r="L12" s="75" t="s">
        <v>180</v>
      </c>
      <c r="M12" s="75" t="s">
        <v>14</v>
      </c>
      <c r="N12" s="76" t="s">
        <v>182</v>
      </c>
    </row>
    <row r="13" spans="1:14" x14ac:dyDescent="0.25">
      <c r="A13" s="14">
        <v>7</v>
      </c>
      <c r="B13" s="15"/>
      <c r="C13" s="102" t="e">
        <f t="shared" si="0"/>
        <v>#N/A</v>
      </c>
      <c r="D13" s="102" t="e">
        <f t="shared" si="1"/>
        <v>#N/A</v>
      </c>
      <c r="E13" s="102" t="e">
        <f t="shared" si="2"/>
        <v>#N/A</v>
      </c>
      <c r="F13" s="103" t="e">
        <f t="shared" si="3"/>
        <v>#N/A</v>
      </c>
      <c r="G13" s="89"/>
      <c r="I13" s="14">
        <v>7</v>
      </c>
      <c r="J13" s="15">
        <v>115</v>
      </c>
      <c r="K13" s="75" t="s">
        <v>183</v>
      </c>
      <c r="L13" s="75" t="s">
        <v>47</v>
      </c>
      <c r="M13" s="75" t="s">
        <v>14</v>
      </c>
      <c r="N13" s="76" t="s">
        <v>184</v>
      </c>
    </row>
    <row r="14" spans="1:14" x14ac:dyDescent="0.25">
      <c r="A14" s="14">
        <v>8</v>
      </c>
      <c r="B14" s="15"/>
      <c r="C14" s="102" t="e">
        <f t="shared" si="0"/>
        <v>#N/A</v>
      </c>
      <c r="D14" s="102" t="e">
        <f t="shared" si="1"/>
        <v>#N/A</v>
      </c>
      <c r="E14" s="102" t="e">
        <f t="shared" si="2"/>
        <v>#N/A</v>
      </c>
      <c r="F14" s="103" t="e">
        <f t="shared" si="3"/>
        <v>#N/A</v>
      </c>
      <c r="G14" s="89"/>
      <c r="I14" s="14">
        <v>8</v>
      </c>
      <c r="J14" s="15">
        <v>116</v>
      </c>
      <c r="K14" s="75" t="s">
        <v>96</v>
      </c>
      <c r="L14" s="75" t="s">
        <v>49</v>
      </c>
      <c r="M14" s="75" t="s">
        <v>22</v>
      </c>
      <c r="N14" s="76" t="s">
        <v>186</v>
      </c>
    </row>
    <row r="15" spans="1:14" x14ac:dyDescent="0.25">
      <c r="A15" s="14">
        <v>9</v>
      </c>
      <c r="B15" s="15"/>
      <c r="C15" s="102" t="e">
        <f t="shared" si="0"/>
        <v>#N/A</v>
      </c>
      <c r="D15" s="102" t="e">
        <f t="shared" si="1"/>
        <v>#N/A</v>
      </c>
      <c r="E15" s="102" t="e">
        <f t="shared" si="2"/>
        <v>#N/A</v>
      </c>
      <c r="F15" s="103" t="e">
        <f t="shared" si="3"/>
        <v>#N/A</v>
      </c>
      <c r="G15" s="89"/>
      <c r="I15" s="14">
        <v>9</v>
      </c>
      <c r="J15" s="15">
        <v>117</v>
      </c>
      <c r="K15" s="75" t="s">
        <v>188</v>
      </c>
      <c r="L15" s="75" t="s">
        <v>187</v>
      </c>
      <c r="M15" s="75" t="s">
        <v>22</v>
      </c>
      <c r="N15" s="76" t="s">
        <v>189</v>
      </c>
    </row>
    <row r="16" spans="1:14" x14ac:dyDescent="0.25">
      <c r="A16" s="14">
        <v>10</v>
      </c>
      <c r="B16" s="15"/>
      <c r="C16" s="102" t="e">
        <f t="shared" si="0"/>
        <v>#N/A</v>
      </c>
      <c r="D16" s="102" t="e">
        <f t="shared" si="1"/>
        <v>#N/A</v>
      </c>
      <c r="E16" s="102" t="e">
        <f t="shared" si="2"/>
        <v>#N/A</v>
      </c>
      <c r="F16" s="103" t="e">
        <f t="shared" si="3"/>
        <v>#N/A</v>
      </c>
      <c r="G16" s="89"/>
      <c r="I16" s="14">
        <v>10</v>
      </c>
      <c r="J16" s="15">
        <v>119</v>
      </c>
      <c r="K16" s="75" t="s">
        <v>190</v>
      </c>
      <c r="L16" s="75" t="s">
        <v>12</v>
      </c>
      <c r="M16" s="75" t="s">
        <v>22</v>
      </c>
      <c r="N16" s="76" t="s">
        <v>191</v>
      </c>
    </row>
    <row r="17" spans="1:14" x14ac:dyDescent="0.25">
      <c r="A17" s="14">
        <v>11</v>
      </c>
      <c r="B17" s="15"/>
      <c r="C17" s="102" t="e">
        <f t="shared" si="0"/>
        <v>#N/A</v>
      </c>
      <c r="D17" s="102" t="e">
        <f t="shared" si="1"/>
        <v>#N/A</v>
      </c>
      <c r="E17" s="102" t="e">
        <f t="shared" si="2"/>
        <v>#N/A</v>
      </c>
      <c r="F17" s="103" t="e">
        <f t="shared" si="3"/>
        <v>#N/A</v>
      </c>
      <c r="G17" s="89"/>
      <c r="I17" s="14">
        <v>11</v>
      </c>
      <c r="J17" s="15">
        <v>120</v>
      </c>
      <c r="K17" s="75" t="s">
        <v>193</v>
      </c>
      <c r="L17" s="75" t="s">
        <v>192</v>
      </c>
      <c r="M17" s="75" t="s">
        <v>22</v>
      </c>
      <c r="N17" s="76" t="s">
        <v>194</v>
      </c>
    </row>
    <row r="18" spans="1:14" x14ac:dyDescent="0.25">
      <c r="A18" s="14">
        <v>12</v>
      </c>
      <c r="B18" s="15"/>
      <c r="C18" s="102" t="e">
        <f t="shared" si="0"/>
        <v>#N/A</v>
      </c>
      <c r="D18" s="102" t="e">
        <f t="shared" si="1"/>
        <v>#N/A</v>
      </c>
      <c r="E18" s="102" t="e">
        <f t="shared" si="2"/>
        <v>#N/A</v>
      </c>
      <c r="F18" s="103" t="e">
        <f t="shared" si="3"/>
        <v>#N/A</v>
      </c>
      <c r="G18" s="89"/>
      <c r="I18" s="14">
        <v>12</v>
      </c>
      <c r="J18" s="15">
        <v>121</v>
      </c>
      <c r="K18" s="75" t="s">
        <v>196</v>
      </c>
      <c r="L18" s="75" t="s">
        <v>195</v>
      </c>
      <c r="M18" s="75" t="s">
        <v>22</v>
      </c>
      <c r="N18" s="76" t="s">
        <v>271</v>
      </c>
    </row>
    <row r="19" spans="1:14" x14ac:dyDescent="0.25">
      <c r="A19" s="14">
        <v>13</v>
      </c>
      <c r="B19" s="15"/>
      <c r="C19" s="102" t="e">
        <f t="shared" si="0"/>
        <v>#N/A</v>
      </c>
      <c r="D19" s="102" t="e">
        <f t="shared" si="1"/>
        <v>#N/A</v>
      </c>
      <c r="E19" s="102" t="e">
        <f t="shared" si="2"/>
        <v>#N/A</v>
      </c>
      <c r="F19" s="103" t="e">
        <f t="shared" si="3"/>
        <v>#N/A</v>
      </c>
      <c r="G19" s="89"/>
      <c r="I19" s="14">
        <v>13</v>
      </c>
      <c r="J19" s="15">
        <v>122</v>
      </c>
      <c r="K19" s="75" t="s">
        <v>197</v>
      </c>
      <c r="L19" s="75" t="s">
        <v>45</v>
      </c>
      <c r="M19" s="75" t="s">
        <v>22</v>
      </c>
      <c r="N19" s="76" t="s">
        <v>198</v>
      </c>
    </row>
    <row r="20" spans="1:14" x14ac:dyDescent="0.25">
      <c r="A20" s="14">
        <v>14</v>
      </c>
      <c r="B20" s="15"/>
      <c r="C20" s="102" t="e">
        <f t="shared" si="0"/>
        <v>#N/A</v>
      </c>
      <c r="D20" s="102" t="e">
        <f t="shared" si="1"/>
        <v>#N/A</v>
      </c>
      <c r="E20" s="102" t="e">
        <f t="shared" si="2"/>
        <v>#N/A</v>
      </c>
      <c r="F20" s="103" t="e">
        <f t="shared" si="3"/>
        <v>#N/A</v>
      </c>
      <c r="G20" s="89"/>
      <c r="I20" s="14">
        <v>14</v>
      </c>
      <c r="J20" s="15">
        <v>123</v>
      </c>
      <c r="K20" s="75" t="s">
        <v>151</v>
      </c>
      <c r="L20" s="75" t="s">
        <v>39</v>
      </c>
      <c r="M20" s="75" t="s">
        <v>22</v>
      </c>
      <c r="N20" s="76" t="s">
        <v>199</v>
      </c>
    </row>
    <row r="21" spans="1:14" x14ac:dyDescent="0.25">
      <c r="A21" s="14">
        <v>15</v>
      </c>
      <c r="B21" s="15"/>
      <c r="C21" s="102" t="e">
        <f t="shared" si="0"/>
        <v>#N/A</v>
      </c>
      <c r="D21" s="102" t="e">
        <f t="shared" si="1"/>
        <v>#N/A</v>
      </c>
      <c r="E21" s="102" t="e">
        <f t="shared" si="2"/>
        <v>#N/A</v>
      </c>
      <c r="F21" s="103" t="e">
        <f t="shared" si="3"/>
        <v>#N/A</v>
      </c>
      <c r="G21" s="89"/>
      <c r="I21" s="14">
        <v>15</v>
      </c>
      <c r="J21" s="15">
        <v>124</v>
      </c>
      <c r="K21" s="75" t="s">
        <v>200</v>
      </c>
      <c r="L21" s="75" t="s">
        <v>31</v>
      </c>
      <c r="M21" s="75" t="s">
        <v>76</v>
      </c>
      <c r="N21" s="76" t="s">
        <v>201</v>
      </c>
    </row>
    <row r="22" spans="1:14" x14ac:dyDescent="0.25">
      <c r="A22" s="14">
        <v>16</v>
      </c>
      <c r="B22" s="15"/>
      <c r="C22" s="102" t="e">
        <f t="shared" si="0"/>
        <v>#N/A</v>
      </c>
      <c r="D22" s="102" t="e">
        <f t="shared" si="1"/>
        <v>#N/A</v>
      </c>
      <c r="E22" s="102" t="e">
        <f t="shared" si="2"/>
        <v>#N/A</v>
      </c>
      <c r="F22" s="103" t="e">
        <f t="shared" si="3"/>
        <v>#N/A</v>
      </c>
      <c r="G22" s="89"/>
      <c r="I22" s="14">
        <v>16</v>
      </c>
      <c r="J22" s="15">
        <v>125</v>
      </c>
      <c r="K22" s="75" t="s">
        <v>202</v>
      </c>
      <c r="L22" s="75" t="s">
        <v>17</v>
      </c>
      <c r="M22" s="75" t="s">
        <v>76</v>
      </c>
      <c r="N22" s="76" t="s">
        <v>203</v>
      </c>
    </row>
    <row r="23" spans="1:14" x14ac:dyDescent="0.25">
      <c r="A23" s="14">
        <v>17</v>
      </c>
      <c r="B23" s="15"/>
      <c r="C23" s="102" t="e">
        <f t="shared" si="0"/>
        <v>#N/A</v>
      </c>
      <c r="D23" s="102" t="e">
        <f t="shared" si="1"/>
        <v>#N/A</v>
      </c>
      <c r="E23" s="102" t="e">
        <f t="shared" si="2"/>
        <v>#N/A</v>
      </c>
      <c r="F23" s="103" t="e">
        <f t="shared" si="3"/>
        <v>#N/A</v>
      </c>
      <c r="G23" s="89"/>
      <c r="I23" s="14">
        <v>17</v>
      </c>
      <c r="J23" s="15">
        <v>126</v>
      </c>
      <c r="K23" s="75" t="s">
        <v>86</v>
      </c>
      <c r="L23" s="75" t="s">
        <v>16</v>
      </c>
      <c r="M23" s="75" t="s">
        <v>76</v>
      </c>
      <c r="N23" s="76" t="s">
        <v>204</v>
      </c>
    </row>
    <row r="24" spans="1:14" x14ac:dyDescent="0.25">
      <c r="A24" s="14">
        <v>18</v>
      </c>
      <c r="B24" s="15"/>
      <c r="C24" s="102" t="e">
        <f t="shared" si="0"/>
        <v>#N/A</v>
      </c>
      <c r="D24" s="102" t="e">
        <f t="shared" si="1"/>
        <v>#N/A</v>
      </c>
      <c r="E24" s="102" t="e">
        <f t="shared" si="2"/>
        <v>#N/A</v>
      </c>
      <c r="F24" s="103" t="e">
        <f t="shared" si="3"/>
        <v>#N/A</v>
      </c>
      <c r="G24" s="89"/>
      <c r="I24" s="14">
        <v>18</v>
      </c>
      <c r="J24" s="15">
        <v>127</v>
      </c>
      <c r="K24" s="75" t="s">
        <v>205</v>
      </c>
      <c r="L24" s="75" t="s">
        <v>38</v>
      </c>
      <c r="M24" s="75" t="s">
        <v>76</v>
      </c>
      <c r="N24" s="76" t="s">
        <v>206</v>
      </c>
    </row>
    <row r="25" spans="1:14" x14ac:dyDescent="0.25">
      <c r="A25" s="14">
        <v>19</v>
      </c>
      <c r="B25" s="15"/>
      <c r="C25" s="102" t="e">
        <f t="shared" si="0"/>
        <v>#N/A</v>
      </c>
      <c r="D25" s="102" t="e">
        <f t="shared" si="1"/>
        <v>#N/A</v>
      </c>
      <c r="E25" s="102" t="e">
        <f t="shared" si="2"/>
        <v>#N/A</v>
      </c>
      <c r="F25" s="103" t="e">
        <f t="shared" si="3"/>
        <v>#N/A</v>
      </c>
      <c r="G25" s="89"/>
      <c r="I25" s="14">
        <v>19</v>
      </c>
      <c r="J25" s="15">
        <v>128</v>
      </c>
      <c r="K25" s="75" t="s">
        <v>208</v>
      </c>
      <c r="L25" s="75" t="s">
        <v>207</v>
      </c>
      <c r="M25" s="75" t="s">
        <v>76</v>
      </c>
      <c r="N25" s="76" t="s">
        <v>272</v>
      </c>
    </row>
    <row r="26" spans="1:14" x14ac:dyDescent="0.25">
      <c r="A26" s="14">
        <v>20</v>
      </c>
      <c r="B26" s="15"/>
      <c r="C26" s="102" t="e">
        <f t="shared" si="0"/>
        <v>#N/A</v>
      </c>
      <c r="D26" s="102" t="e">
        <f t="shared" si="1"/>
        <v>#N/A</v>
      </c>
      <c r="E26" s="102" t="e">
        <f t="shared" si="2"/>
        <v>#N/A</v>
      </c>
      <c r="F26" s="103" t="e">
        <f t="shared" si="3"/>
        <v>#N/A</v>
      </c>
      <c r="G26" s="89"/>
      <c r="I26" s="14">
        <v>20</v>
      </c>
      <c r="J26" s="15">
        <v>129</v>
      </c>
      <c r="K26" s="75" t="s">
        <v>209</v>
      </c>
      <c r="L26" s="75" t="s">
        <v>12</v>
      </c>
      <c r="M26" s="75" t="s">
        <v>76</v>
      </c>
      <c r="N26" s="76" t="s">
        <v>210</v>
      </c>
    </row>
    <row r="27" spans="1:14" x14ac:dyDescent="0.25">
      <c r="A27" s="14">
        <v>21</v>
      </c>
      <c r="B27" s="15"/>
      <c r="C27" s="102" t="e">
        <f t="shared" si="0"/>
        <v>#N/A</v>
      </c>
      <c r="D27" s="102" t="e">
        <f t="shared" si="1"/>
        <v>#N/A</v>
      </c>
      <c r="E27" s="102" t="e">
        <f t="shared" si="2"/>
        <v>#N/A</v>
      </c>
      <c r="F27" s="103" t="e">
        <f t="shared" si="3"/>
        <v>#N/A</v>
      </c>
      <c r="G27" s="89"/>
      <c r="I27" s="14">
        <v>21</v>
      </c>
      <c r="J27" s="15">
        <v>130</v>
      </c>
      <c r="K27" s="75" t="s">
        <v>211</v>
      </c>
      <c r="L27" s="75" t="s">
        <v>23</v>
      </c>
      <c r="M27" s="75" t="s">
        <v>76</v>
      </c>
      <c r="N27" s="76" t="s">
        <v>212</v>
      </c>
    </row>
    <row r="28" spans="1:14" x14ac:dyDescent="0.25">
      <c r="A28" s="14">
        <v>22</v>
      </c>
      <c r="B28" s="15"/>
      <c r="C28" s="102" t="e">
        <f t="shared" si="0"/>
        <v>#N/A</v>
      </c>
      <c r="D28" s="102" t="e">
        <f t="shared" si="1"/>
        <v>#N/A</v>
      </c>
      <c r="E28" s="102" t="e">
        <f t="shared" si="2"/>
        <v>#N/A</v>
      </c>
      <c r="F28" s="103" t="e">
        <f t="shared" si="3"/>
        <v>#N/A</v>
      </c>
      <c r="G28" s="89"/>
      <c r="I28" s="14">
        <v>22</v>
      </c>
      <c r="J28" s="15">
        <v>131</v>
      </c>
      <c r="K28" s="75" t="s">
        <v>213</v>
      </c>
      <c r="L28" s="75" t="s">
        <v>21</v>
      </c>
      <c r="M28" s="75" t="s">
        <v>76</v>
      </c>
      <c r="N28" s="76" t="s">
        <v>214</v>
      </c>
    </row>
    <row r="29" spans="1:14" x14ac:dyDescent="0.25">
      <c r="A29" s="14">
        <v>23</v>
      </c>
      <c r="B29" s="15"/>
      <c r="C29" s="102" t="e">
        <f t="shared" si="0"/>
        <v>#N/A</v>
      </c>
      <c r="D29" s="102" t="e">
        <f t="shared" si="1"/>
        <v>#N/A</v>
      </c>
      <c r="E29" s="102" t="e">
        <f t="shared" si="2"/>
        <v>#N/A</v>
      </c>
      <c r="F29" s="103" t="e">
        <f t="shared" si="3"/>
        <v>#N/A</v>
      </c>
      <c r="G29" s="89"/>
      <c r="I29" s="14">
        <v>23</v>
      </c>
      <c r="J29" s="15">
        <v>132</v>
      </c>
      <c r="K29" s="75" t="s">
        <v>105</v>
      </c>
      <c r="L29" s="75" t="s">
        <v>215</v>
      </c>
      <c r="M29" s="75" t="s">
        <v>76</v>
      </c>
      <c r="N29" s="76" t="s">
        <v>216</v>
      </c>
    </row>
    <row r="30" spans="1:14" x14ac:dyDescent="0.25">
      <c r="A30" s="14">
        <v>24</v>
      </c>
      <c r="B30" s="15"/>
      <c r="C30" s="102" t="e">
        <f t="shared" si="0"/>
        <v>#N/A</v>
      </c>
      <c r="D30" s="102" t="e">
        <f t="shared" si="1"/>
        <v>#N/A</v>
      </c>
      <c r="E30" s="102" t="e">
        <f t="shared" si="2"/>
        <v>#N/A</v>
      </c>
      <c r="F30" s="103" t="e">
        <f t="shared" si="3"/>
        <v>#N/A</v>
      </c>
      <c r="G30" s="89"/>
      <c r="I30" s="14">
        <v>24</v>
      </c>
      <c r="J30" s="15">
        <v>133</v>
      </c>
      <c r="K30" s="75" t="s">
        <v>30</v>
      </c>
      <c r="L30" s="75" t="s">
        <v>12</v>
      </c>
      <c r="M30" s="75" t="s">
        <v>76</v>
      </c>
      <c r="N30" s="76" t="s">
        <v>217</v>
      </c>
    </row>
    <row r="31" spans="1:14" x14ac:dyDescent="0.25">
      <c r="A31" s="14">
        <v>25</v>
      </c>
      <c r="B31" s="15"/>
      <c r="C31" s="102" t="e">
        <f t="shared" si="0"/>
        <v>#N/A</v>
      </c>
      <c r="D31" s="102" t="e">
        <f t="shared" si="1"/>
        <v>#N/A</v>
      </c>
      <c r="E31" s="102" t="e">
        <f t="shared" si="2"/>
        <v>#N/A</v>
      </c>
      <c r="F31" s="103" t="e">
        <f t="shared" si="3"/>
        <v>#N/A</v>
      </c>
      <c r="G31" s="89"/>
      <c r="I31" s="14">
        <v>25</v>
      </c>
      <c r="J31" s="15">
        <v>134</v>
      </c>
      <c r="K31" s="75" t="s">
        <v>218</v>
      </c>
      <c r="L31" s="75" t="s">
        <v>21</v>
      </c>
      <c r="M31" s="75" t="s">
        <v>76</v>
      </c>
      <c r="N31" s="76" t="s">
        <v>219</v>
      </c>
    </row>
    <row r="32" spans="1:14" x14ac:dyDescent="0.25">
      <c r="A32" s="14">
        <v>26</v>
      </c>
      <c r="B32" s="15"/>
      <c r="C32" s="102" t="e">
        <f t="shared" si="0"/>
        <v>#N/A</v>
      </c>
      <c r="D32" s="102" t="e">
        <f t="shared" si="1"/>
        <v>#N/A</v>
      </c>
      <c r="E32" s="102" t="e">
        <f t="shared" si="2"/>
        <v>#N/A</v>
      </c>
      <c r="F32" s="103" t="e">
        <f t="shared" si="3"/>
        <v>#N/A</v>
      </c>
      <c r="G32" s="89"/>
      <c r="I32" s="14">
        <v>26</v>
      </c>
      <c r="J32" s="15">
        <v>135</v>
      </c>
      <c r="K32" s="75" t="s">
        <v>220</v>
      </c>
      <c r="L32" s="75" t="s">
        <v>154</v>
      </c>
      <c r="M32" s="75" t="s">
        <v>76</v>
      </c>
      <c r="N32" s="76" t="s">
        <v>221</v>
      </c>
    </row>
    <row r="33" spans="1:14" x14ac:dyDescent="0.25">
      <c r="A33" s="14">
        <v>27</v>
      </c>
      <c r="B33" s="15"/>
      <c r="C33" s="102" t="e">
        <f t="shared" si="0"/>
        <v>#N/A</v>
      </c>
      <c r="D33" s="102" t="e">
        <f t="shared" si="1"/>
        <v>#N/A</v>
      </c>
      <c r="E33" s="102" t="e">
        <f t="shared" si="2"/>
        <v>#N/A</v>
      </c>
      <c r="F33" s="103" t="e">
        <f t="shared" si="3"/>
        <v>#N/A</v>
      </c>
      <c r="G33" s="89"/>
      <c r="I33" s="14">
        <v>27</v>
      </c>
      <c r="J33" s="15">
        <v>136</v>
      </c>
      <c r="K33" s="75" t="s">
        <v>109</v>
      </c>
      <c r="L33" s="75" t="s">
        <v>51</v>
      </c>
      <c r="M33" s="75" t="s">
        <v>76</v>
      </c>
      <c r="N33" s="76" t="s">
        <v>222</v>
      </c>
    </row>
    <row r="34" spans="1:14" x14ac:dyDescent="0.25">
      <c r="A34" s="14">
        <v>28</v>
      </c>
      <c r="B34" s="15"/>
      <c r="C34" s="102" t="e">
        <f t="shared" si="0"/>
        <v>#N/A</v>
      </c>
      <c r="D34" s="102" t="e">
        <f t="shared" si="1"/>
        <v>#N/A</v>
      </c>
      <c r="E34" s="102" t="e">
        <f t="shared" si="2"/>
        <v>#N/A</v>
      </c>
      <c r="F34" s="103" t="e">
        <f t="shared" si="3"/>
        <v>#N/A</v>
      </c>
      <c r="G34" s="89"/>
      <c r="I34" s="14">
        <v>28</v>
      </c>
      <c r="J34" s="15">
        <v>137</v>
      </c>
      <c r="K34" s="75" t="s">
        <v>223</v>
      </c>
      <c r="L34" s="75" t="s">
        <v>29</v>
      </c>
      <c r="M34" s="75" t="s">
        <v>76</v>
      </c>
      <c r="N34" s="76" t="s">
        <v>224</v>
      </c>
    </row>
    <row r="35" spans="1:14" x14ac:dyDescent="0.25">
      <c r="A35" s="14">
        <v>29</v>
      </c>
      <c r="B35" s="15"/>
      <c r="C35" s="102" t="e">
        <f t="shared" si="0"/>
        <v>#N/A</v>
      </c>
      <c r="D35" s="102" t="e">
        <f t="shared" si="1"/>
        <v>#N/A</v>
      </c>
      <c r="E35" s="102" t="e">
        <f t="shared" si="2"/>
        <v>#N/A</v>
      </c>
      <c r="F35" s="103" t="e">
        <f t="shared" si="3"/>
        <v>#N/A</v>
      </c>
      <c r="G35" s="89"/>
      <c r="I35" s="14">
        <v>29</v>
      </c>
      <c r="J35" s="15">
        <v>138</v>
      </c>
      <c r="K35" s="75" t="s">
        <v>226</v>
      </c>
      <c r="L35" s="75" t="s">
        <v>225</v>
      </c>
      <c r="M35" s="75" t="s">
        <v>76</v>
      </c>
      <c r="N35" s="76" t="s">
        <v>227</v>
      </c>
    </row>
    <row r="36" spans="1:14" x14ac:dyDescent="0.25">
      <c r="A36" s="68">
        <v>30</v>
      </c>
      <c r="B36" s="90"/>
      <c r="C36" s="102" t="e">
        <f t="shared" si="0"/>
        <v>#N/A</v>
      </c>
      <c r="D36" s="102" t="e">
        <f t="shared" si="1"/>
        <v>#N/A</v>
      </c>
      <c r="E36" s="102" t="e">
        <f t="shared" si="2"/>
        <v>#N/A</v>
      </c>
      <c r="F36" s="103" t="e">
        <f t="shared" si="3"/>
        <v>#N/A</v>
      </c>
      <c r="G36" s="91"/>
      <c r="I36" s="14">
        <v>30</v>
      </c>
      <c r="J36" s="15">
        <v>139</v>
      </c>
      <c r="K36" s="75" t="s">
        <v>228</v>
      </c>
      <c r="L36" s="75" t="s">
        <v>39</v>
      </c>
      <c r="M36" s="75" t="s">
        <v>76</v>
      </c>
      <c r="N36" s="76" t="s">
        <v>229</v>
      </c>
    </row>
    <row r="37" spans="1:14" x14ac:dyDescent="0.25">
      <c r="A37" s="14">
        <v>31</v>
      </c>
      <c r="B37" s="15"/>
      <c r="C37" s="102" t="e">
        <f t="shared" si="0"/>
        <v>#N/A</v>
      </c>
      <c r="D37" s="102" t="e">
        <f t="shared" si="1"/>
        <v>#N/A</v>
      </c>
      <c r="E37" s="102" t="e">
        <f t="shared" si="2"/>
        <v>#N/A</v>
      </c>
      <c r="F37" s="103" t="e">
        <f t="shared" si="3"/>
        <v>#N/A</v>
      </c>
      <c r="G37" s="89"/>
      <c r="I37" s="14">
        <v>31</v>
      </c>
      <c r="J37" s="15">
        <v>140</v>
      </c>
      <c r="K37" s="75" t="s">
        <v>166</v>
      </c>
      <c r="L37" s="75" t="s">
        <v>23</v>
      </c>
      <c r="M37" s="75" t="s">
        <v>79</v>
      </c>
      <c r="N37" s="76" t="s">
        <v>230</v>
      </c>
    </row>
    <row r="38" spans="1:14" x14ac:dyDescent="0.25">
      <c r="A38" s="68">
        <v>32</v>
      </c>
      <c r="B38" s="15"/>
      <c r="C38" s="102" t="e">
        <f t="shared" si="0"/>
        <v>#N/A</v>
      </c>
      <c r="D38" s="102" t="e">
        <f t="shared" si="1"/>
        <v>#N/A</v>
      </c>
      <c r="E38" s="102" t="e">
        <f t="shared" si="2"/>
        <v>#N/A</v>
      </c>
      <c r="F38" s="103" t="e">
        <f t="shared" si="3"/>
        <v>#N/A</v>
      </c>
      <c r="G38" s="89"/>
      <c r="I38" s="14">
        <v>32</v>
      </c>
      <c r="J38" s="15">
        <v>141</v>
      </c>
      <c r="K38" s="75" t="s">
        <v>231</v>
      </c>
      <c r="L38" s="75" t="s">
        <v>11</v>
      </c>
      <c r="M38" s="75" t="s">
        <v>79</v>
      </c>
      <c r="N38" s="76" t="s">
        <v>232</v>
      </c>
    </row>
    <row r="39" spans="1:14" x14ac:dyDescent="0.25">
      <c r="A39" s="68">
        <v>33</v>
      </c>
      <c r="B39" s="90"/>
      <c r="C39" s="102" t="e">
        <f t="shared" si="0"/>
        <v>#N/A</v>
      </c>
      <c r="D39" s="102" t="e">
        <f t="shared" si="1"/>
        <v>#N/A</v>
      </c>
      <c r="E39" s="102" t="e">
        <f t="shared" si="2"/>
        <v>#N/A</v>
      </c>
      <c r="F39" s="103" t="e">
        <f t="shared" si="3"/>
        <v>#N/A</v>
      </c>
      <c r="G39" s="91"/>
      <c r="I39" s="14">
        <v>33</v>
      </c>
      <c r="J39" s="15">
        <v>142</v>
      </c>
      <c r="K39" s="75" t="s">
        <v>233</v>
      </c>
      <c r="L39" s="75" t="s">
        <v>42</v>
      </c>
      <c r="M39" s="75" t="s">
        <v>79</v>
      </c>
      <c r="N39" s="76" t="s">
        <v>234</v>
      </c>
    </row>
    <row r="40" spans="1:14" x14ac:dyDescent="0.25">
      <c r="A40" s="14">
        <v>34</v>
      </c>
      <c r="B40" s="92"/>
      <c r="C40" s="102" t="e">
        <f t="shared" si="0"/>
        <v>#N/A</v>
      </c>
      <c r="D40" s="102" t="e">
        <f t="shared" si="1"/>
        <v>#N/A</v>
      </c>
      <c r="E40" s="102" t="e">
        <f t="shared" si="2"/>
        <v>#N/A</v>
      </c>
      <c r="F40" s="103" t="e">
        <f t="shared" si="3"/>
        <v>#N/A</v>
      </c>
      <c r="G40" s="93"/>
      <c r="I40" s="14">
        <v>34</v>
      </c>
      <c r="J40" s="15">
        <v>143</v>
      </c>
      <c r="K40" s="75" t="s">
        <v>235</v>
      </c>
      <c r="L40" s="75" t="s">
        <v>12</v>
      </c>
      <c r="M40" s="75" t="s">
        <v>79</v>
      </c>
      <c r="N40" s="76" t="s">
        <v>236</v>
      </c>
    </row>
    <row r="41" spans="1:14" x14ac:dyDescent="0.25">
      <c r="A41" s="14">
        <v>35</v>
      </c>
      <c r="B41" s="92"/>
      <c r="C41" s="102" t="e">
        <f t="shared" si="0"/>
        <v>#N/A</v>
      </c>
      <c r="D41" s="102" t="e">
        <f t="shared" si="1"/>
        <v>#N/A</v>
      </c>
      <c r="E41" s="102" t="e">
        <f t="shared" si="2"/>
        <v>#N/A</v>
      </c>
      <c r="F41" s="103" t="e">
        <f t="shared" si="3"/>
        <v>#N/A</v>
      </c>
      <c r="G41" s="93"/>
      <c r="I41" s="14">
        <v>35</v>
      </c>
      <c r="J41" s="15">
        <v>145</v>
      </c>
      <c r="K41" s="75" t="s">
        <v>237</v>
      </c>
      <c r="L41" s="75" t="s">
        <v>37</v>
      </c>
      <c r="M41" s="75" t="s">
        <v>79</v>
      </c>
      <c r="N41" s="76" t="s">
        <v>238</v>
      </c>
    </row>
    <row r="42" spans="1:14" x14ac:dyDescent="0.25">
      <c r="A42" s="14">
        <v>36</v>
      </c>
      <c r="B42" s="92"/>
      <c r="C42" s="102" t="e">
        <f t="shared" si="0"/>
        <v>#N/A</v>
      </c>
      <c r="D42" s="102" t="e">
        <f t="shared" si="1"/>
        <v>#N/A</v>
      </c>
      <c r="E42" s="102" t="e">
        <f t="shared" si="2"/>
        <v>#N/A</v>
      </c>
      <c r="F42" s="103" t="e">
        <f t="shared" si="3"/>
        <v>#N/A</v>
      </c>
      <c r="G42" s="93"/>
      <c r="I42" s="14">
        <v>36</v>
      </c>
      <c r="J42" s="15">
        <v>146</v>
      </c>
      <c r="K42" s="75" t="s">
        <v>239</v>
      </c>
      <c r="L42" s="75" t="s">
        <v>17</v>
      </c>
      <c r="M42" s="75" t="s">
        <v>79</v>
      </c>
      <c r="N42" s="76" t="s">
        <v>273</v>
      </c>
    </row>
    <row r="43" spans="1:14" x14ac:dyDescent="0.25">
      <c r="A43" s="14">
        <v>37</v>
      </c>
      <c r="B43" s="92"/>
      <c r="C43" s="102" t="e">
        <f t="shared" si="0"/>
        <v>#N/A</v>
      </c>
      <c r="D43" s="102" t="e">
        <f t="shared" si="1"/>
        <v>#N/A</v>
      </c>
      <c r="E43" s="102" t="e">
        <f t="shared" si="2"/>
        <v>#N/A</v>
      </c>
      <c r="F43" s="103" t="e">
        <f t="shared" si="3"/>
        <v>#N/A</v>
      </c>
      <c r="G43" s="93"/>
      <c r="I43" s="68">
        <v>37</v>
      </c>
      <c r="J43" s="15">
        <v>148</v>
      </c>
      <c r="K43" s="75" t="s">
        <v>240</v>
      </c>
      <c r="L43" s="75" t="s">
        <v>18</v>
      </c>
      <c r="M43" s="75" t="s">
        <v>79</v>
      </c>
      <c r="N43" s="76" t="s">
        <v>241</v>
      </c>
    </row>
    <row r="44" spans="1:14" x14ac:dyDescent="0.25">
      <c r="A44" s="14">
        <v>38</v>
      </c>
      <c r="B44" s="92"/>
      <c r="C44" s="102" t="e">
        <f t="shared" si="0"/>
        <v>#N/A</v>
      </c>
      <c r="D44" s="102" t="e">
        <f t="shared" si="1"/>
        <v>#N/A</v>
      </c>
      <c r="E44" s="102" t="e">
        <f t="shared" si="2"/>
        <v>#N/A</v>
      </c>
      <c r="F44" s="103" t="e">
        <f t="shared" si="3"/>
        <v>#N/A</v>
      </c>
      <c r="G44" s="93"/>
      <c r="I44" s="18">
        <v>38</v>
      </c>
      <c r="J44" s="15">
        <v>149</v>
      </c>
      <c r="K44" s="75" t="s">
        <v>242</v>
      </c>
      <c r="L44" s="75" t="s">
        <v>12</v>
      </c>
      <c r="M44" s="75" t="s">
        <v>34</v>
      </c>
      <c r="N44" s="76" t="s">
        <v>243</v>
      </c>
    </row>
    <row r="45" spans="1:14" ht="15.75" thickBot="1" x14ac:dyDescent="0.3">
      <c r="A45" s="16">
        <v>39</v>
      </c>
      <c r="B45" s="94"/>
      <c r="C45" s="114" t="e">
        <f t="shared" si="0"/>
        <v>#N/A</v>
      </c>
      <c r="D45" s="114" t="e">
        <f t="shared" si="1"/>
        <v>#N/A</v>
      </c>
      <c r="E45" s="114" t="e">
        <f t="shared" si="2"/>
        <v>#N/A</v>
      </c>
      <c r="F45" s="115" t="e">
        <f t="shared" si="3"/>
        <v>#N/A</v>
      </c>
      <c r="G45" s="96"/>
      <c r="I45" s="20">
        <v>39</v>
      </c>
      <c r="J45" s="17">
        <v>150</v>
      </c>
      <c r="K45" s="97" t="s">
        <v>110</v>
      </c>
      <c r="L45" s="97" t="s">
        <v>16</v>
      </c>
      <c r="M45" s="97" t="s">
        <v>34</v>
      </c>
      <c r="N45" s="98" t="s">
        <v>244</v>
      </c>
    </row>
    <row r="46" spans="1:14" ht="28.5" x14ac:dyDescent="0.45">
      <c r="A46" s="384" t="s">
        <v>55</v>
      </c>
      <c r="B46" s="384"/>
      <c r="C46" s="384"/>
      <c r="D46" s="384"/>
      <c r="E46" s="384"/>
      <c r="F46" s="384"/>
      <c r="G46" s="384"/>
      <c r="H46" s="392" t="s">
        <v>58</v>
      </c>
      <c r="I46" s="392"/>
      <c r="J46" s="392"/>
      <c r="K46" s="392"/>
      <c r="L46" s="392"/>
      <c r="M46" s="392"/>
      <c r="N46" s="392"/>
    </row>
    <row r="47" spans="1:14" ht="18.75" x14ac:dyDescent="0.3">
      <c r="A47" s="395" t="s">
        <v>5</v>
      </c>
      <c r="B47" s="395"/>
      <c r="C47" s="1" t="s">
        <v>171</v>
      </c>
      <c r="I47" s="77" t="s">
        <v>269</v>
      </c>
      <c r="J47" s="1"/>
      <c r="K47" s="78"/>
    </row>
    <row r="48" spans="1:14" x14ac:dyDescent="0.25">
      <c r="C48" s="79"/>
      <c r="H48" s="7"/>
      <c r="I48" s="62"/>
      <c r="J48" s="79"/>
    </row>
    <row r="49" spans="1:14" x14ac:dyDescent="0.25">
      <c r="A49" s="80" t="s">
        <v>270</v>
      </c>
      <c r="B49" s="80"/>
      <c r="C49" s="81"/>
      <c r="D49" s="82"/>
      <c r="E49" s="82"/>
      <c r="I49" s="9" t="s">
        <v>270</v>
      </c>
      <c r="J49" s="11"/>
      <c r="K49" s="10"/>
    </row>
    <row r="50" spans="1:14" ht="15.75" thickBot="1" x14ac:dyDescent="0.3">
      <c r="A50" s="386"/>
      <c r="B50" s="386"/>
      <c r="C50" s="81"/>
      <c r="D50" s="82"/>
      <c r="E50" s="82"/>
      <c r="H50" s="7"/>
      <c r="I50" s="62"/>
      <c r="J50" s="7"/>
    </row>
    <row r="51" spans="1:14" ht="15.75" thickBot="1" x14ac:dyDescent="0.3">
      <c r="A51" s="27" t="s">
        <v>0</v>
      </c>
      <c r="B51" s="28" t="s">
        <v>1</v>
      </c>
      <c r="C51" s="28" t="s">
        <v>8</v>
      </c>
      <c r="D51" s="28" t="s">
        <v>7</v>
      </c>
      <c r="E51" s="28" t="s">
        <v>267</v>
      </c>
      <c r="F51" s="28" t="s">
        <v>2</v>
      </c>
      <c r="G51" s="83" t="s">
        <v>3</v>
      </c>
      <c r="H51" s="7"/>
      <c r="I51" s="36" t="s">
        <v>57</v>
      </c>
      <c r="J51" s="35" t="s">
        <v>1</v>
      </c>
      <c r="K51" s="35" t="s">
        <v>8</v>
      </c>
      <c r="L51" s="35" t="s">
        <v>7</v>
      </c>
      <c r="M51" s="35" t="s">
        <v>9</v>
      </c>
      <c r="N51" s="37" t="s">
        <v>2</v>
      </c>
    </row>
    <row r="52" spans="1:14" x14ac:dyDescent="0.25">
      <c r="A52" s="33">
        <v>40</v>
      </c>
      <c r="B52" s="30"/>
      <c r="C52" s="99" t="e">
        <f t="shared" ref="C52:C79" si="4">VLOOKUP(B52,$J$7:$N$150,2,0)</f>
        <v>#N/A</v>
      </c>
      <c r="D52" s="99" t="e">
        <f t="shared" ref="D52:D54" si="5">VLOOKUP(B52,$J$7:$N$150,3,0)</f>
        <v>#N/A</v>
      </c>
      <c r="E52" s="99" t="e">
        <f t="shared" ref="E52:E54" si="6">VLOOKUP(B52,$J$7:$N$150,4,0)</f>
        <v>#N/A</v>
      </c>
      <c r="F52" s="100" t="e">
        <f t="shared" ref="F52:F54" si="7">VLOOKUP(B52,$J$7:$N$150,5,0)</f>
        <v>#N/A</v>
      </c>
      <c r="G52" s="101"/>
      <c r="H52" s="7"/>
      <c r="I52" s="33">
        <v>40</v>
      </c>
      <c r="J52" s="34">
        <v>151</v>
      </c>
      <c r="K52" s="72" t="s">
        <v>246</v>
      </c>
      <c r="L52" s="72" t="s">
        <v>245</v>
      </c>
      <c r="M52" s="72" t="s">
        <v>247</v>
      </c>
      <c r="N52" s="74" t="s">
        <v>248</v>
      </c>
    </row>
    <row r="53" spans="1:14" x14ac:dyDescent="0.25">
      <c r="A53" s="18">
        <v>41</v>
      </c>
      <c r="B53" s="15"/>
      <c r="C53" s="102" t="e">
        <f t="shared" si="4"/>
        <v>#N/A</v>
      </c>
      <c r="D53" s="102" t="e">
        <f t="shared" si="5"/>
        <v>#N/A</v>
      </c>
      <c r="E53" s="102" t="e">
        <f t="shared" si="6"/>
        <v>#N/A</v>
      </c>
      <c r="F53" s="103" t="e">
        <f t="shared" si="7"/>
        <v>#N/A</v>
      </c>
      <c r="G53" s="89"/>
      <c r="H53" s="7"/>
      <c r="I53" s="18">
        <v>41</v>
      </c>
      <c r="J53" s="19">
        <v>152</v>
      </c>
      <c r="K53" s="75" t="s">
        <v>250</v>
      </c>
      <c r="L53" s="75" t="s">
        <v>249</v>
      </c>
      <c r="M53" s="75" t="s">
        <v>251</v>
      </c>
      <c r="N53" s="76" t="s">
        <v>274</v>
      </c>
    </row>
    <row r="54" spans="1:14" x14ac:dyDescent="0.25">
      <c r="A54" s="18">
        <v>42</v>
      </c>
      <c r="B54" s="15"/>
      <c r="C54" s="102" t="e">
        <f t="shared" si="4"/>
        <v>#N/A</v>
      </c>
      <c r="D54" s="102" t="e">
        <f t="shared" si="5"/>
        <v>#N/A</v>
      </c>
      <c r="E54" s="102" t="e">
        <f t="shared" si="6"/>
        <v>#N/A</v>
      </c>
      <c r="F54" s="103" t="e">
        <f t="shared" si="7"/>
        <v>#N/A</v>
      </c>
      <c r="G54" s="89"/>
      <c r="H54" s="7"/>
      <c r="I54" s="18">
        <v>42</v>
      </c>
      <c r="J54" s="15">
        <v>153</v>
      </c>
      <c r="K54" s="75" t="s">
        <v>253</v>
      </c>
      <c r="L54" s="75" t="s">
        <v>252</v>
      </c>
      <c r="M54" s="75" t="s">
        <v>251</v>
      </c>
      <c r="N54" s="76" t="s">
        <v>275</v>
      </c>
    </row>
    <row r="55" spans="1:14" x14ac:dyDescent="0.25">
      <c r="A55" s="18">
        <v>43</v>
      </c>
      <c r="B55" s="15"/>
      <c r="C55" s="102" t="e">
        <f t="shared" si="4"/>
        <v>#N/A</v>
      </c>
      <c r="D55" s="102" t="e">
        <f t="shared" ref="D55:D79" si="8">VLOOKUP(B55,$J$7:$N$150,3,0)</f>
        <v>#N/A</v>
      </c>
      <c r="E55" s="102" t="e">
        <f t="shared" ref="E55:E79" si="9">VLOOKUP(B55,$J$7:$N$150,4,0)</f>
        <v>#N/A</v>
      </c>
      <c r="F55" s="103" t="e">
        <f t="shared" ref="F55:F79" si="10">VLOOKUP(B55,$J$7:$N$150,5,0)</f>
        <v>#N/A</v>
      </c>
      <c r="G55" s="89"/>
      <c r="H55" s="7"/>
      <c r="I55" s="18">
        <v>43</v>
      </c>
      <c r="J55" s="15">
        <v>154</v>
      </c>
      <c r="K55" s="75" t="s">
        <v>255</v>
      </c>
      <c r="L55" s="75" t="s">
        <v>254</v>
      </c>
      <c r="M55" s="75" t="s">
        <v>80</v>
      </c>
      <c r="N55" s="76" t="s">
        <v>256</v>
      </c>
    </row>
    <row r="56" spans="1:14" x14ac:dyDescent="0.25">
      <c r="A56" s="18">
        <v>44</v>
      </c>
      <c r="B56" s="15"/>
      <c r="C56" s="102" t="e">
        <f t="shared" si="4"/>
        <v>#N/A</v>
      </c>
      <c r="D56" s="102" t="e">
        <f t="shared" si="8"/>
        <v>#N/A</v>
      </c>
      <c r="E56" s="102" t="e">
        <f t="shared" si="9"/>
        <v>#N/A</v>
      </c>
      <c r="F56" s="103" t="e">
        <f t="shared" si="10"/>
        <v>#N/A</v>
      </c>
      <c r="G56" s="89"/>
      <c r="H56" s="7"/>
      <c r="I56" s="18">
        <v>44</v>
      </c>
      <c r="J56" s="15">
        <v>155</v>
      </c>
      <c r="K56" s="75" t="s">
        <v>257</v>
      </c>
      <c r="L56" s="75" t="s">
        <v>108</v>
      </c>
      <c r="M56" s="75" t="s">
        <v>80</v>
      </c>
      <c r="N56" s="76" t="s">
        <v>258</v>
      </c>
    </row>
    <row r="57" spans="1:14" x14ac:dyDescent="0.25">
      <c r="A57" s="18">
        <v>45</v>
      </c>
      <c r="B57" s="15"/>
      <c r="C57" s="102" t="e">
        <f t="shared" si="4"/>
        <v>#N/A</v>
      </c>
      <c r="D57" s="102" t="e">
        <f t="shared" si="8"/>
        <v>#N/A</v>
      </c>
      <c r="E57" s="102" t="e">
        <f t="shared" si="9"/>
        <v>#N/A</v>
      </c>
      <c r="F57" s="103" t="e">
        <f t="shared" si="10"/>
        <v>#N/A</v>
      </c>
      <c r="G57" s="89"/>
      <c r="H57" s="7"/>
      <c r="I57" s="18">
        <v>45</v>
      </c>
      <c r="J57" s="15">
        <v>156</v>
      </c>
      <c r="K57" s="75" t="s">
        <v>259</v>
      </c>
      <c r="L57" s="75" t="s">
        <v>252</v>
      </c>
      <c r="M57" s="75" t="s">
        <v>80</v>
      </c>
      <c r="N57" s="76" t="s">
        <v>260</v>
      </c>
    </row>
    <row r="58" spans="1:14" x14ac:dyDescent="0.25">
      <c r="A58" s="18">
        <v>46</v>
      </c>
      <c r="B58" s="15"/>
      <c r="C58" s="102" t="e">
        <f t="shared" si="4"/>
        <v>#N/A</v>
      </c>
      <c r="D58" s="102" t="e">
        <f t="shared" si="8"/>
        <v>#N/A</v>
      </c>
      <c r="E58" s="102" t="e">
        <f t="shared" si="9"/>
        <v>#N/A</v>
      </c>
      <c r="F58" s="103" t="e">
        <f t="shared" si="10"/>
        <v>#N/A</v>
      </c>
      <c r="G58" s="89"/>
      <c r="H58" s="7"/>
      <c r="I58" s="18">
        <v>46</v>
      </c>
      <c r="J58" s="15">
        <v>157</v>
      </c>
      <c r="K58" s="75" t="s">
        <v>261</v>
      </c>
      <c r="L58" s="75" t="s">
        <v>175</v>
      </c>
      <c r="M58" s="75" t="s">
        <v>168</v>
      </c>
      <c r="N58" s="76" t="s">
        <v>276</v>
      </c>
    </row>
    <row r="59" spans="1:14" x14ac:dyDescent="0.25">
      <c r="A59" s="18">
        <v>47</v>
      </c>
      <c r="B59" s="15"/>
      <c r="C59" s="102" t="e">
        <f t="shared" si="4"/>
        <v>#N/A</v>
      </c>
      <c r="D59" s="102" t="e">
        <f t="shared" si="8"/>
        <v>#N/A</v>
      </c>
      <c r="E59" s="102" t="e">
        <f t="shared" si="9"/>
        <v>#N/A</v>
      </c>
      <c r="F59" s="103" t="e">
        <f t="shared" si="10"/>
        <v>#N/A</v>
      </c>
      <c r="G59" s="89"/>
      <c r="H59" s="7"/>
      <c r="I59" s="18">
        <v>47</v>
      </c>
      <c r="J59" s="15">
        <v>158</v>
      </c>
      <c r="K59" s="75" t="s">
        <v>263</v>
      </c>
      <c r="L59" s="75" t="s">
        <v>262</v>
      </c>
      <c r="M59" s="75" t="s">
        <v>68</v>
      </c>
      <c r="N59" s="76" t="s">
        <v>277</v>
      </c>
    </row>
    <row r="60" spans="1:14" x14ac:dyDescent="0.25">
      <c r="A60" s="18">
        <v>48</v>
      </c>
      <c r="B60" s="15"/>
      <c r="C60" s="102" t="e">
        <f t="shared" si="4"/>
        <v>#N/A</v>
      </c>
      <c r="D60" s="102" t="e">
        <f t="shared" si="8"/>
        <v>#N/A</v>
      </c>
      <c r="E60" s="102" t="e">
        <f t="shared" si="9"/>
        <v>#N/A</v>
      </c>
      <c r="F60" s="103" t="e">
        <f t="shared" si="10"/>
        <v>#N/A</v>
      </c>
      <c r="G60" s="89"/>
      <c r="H60" s="7"/>
      <c r="I60" s="18">
        <v>48</v>
      </c>
      <c r="J60" s="15">
        <v>159</v>
      </c>
      <c r="K60" s="75" t="s">
        <v>264</v>
      </c>
      <c r="L60" s="75" t="s">
        <v>48</v>
      </c>
      <c r="M60" s="75" t="s">
        <v>132</v>
      </c>
      <c r="N60" s="76" t="s">
        <v>265</v>
      </c>
    </row>
    <row r="61" spans="1:14" x14ac:dyDescent="0.25">
      <c r="A61" s="18">
        <v>49</v>
      </c>
      <c r="B61" s="15"/>
      <c r="C61" s="102" t="e">
        <f t="shared" si="4"/>
        <v>#N/A</v>
      </c>
      <c r="D61" s="102" t="e">
        <f t="shared" si="8"/>
        <v>#N/A</v>
      </c>
      <c r="E61" s="102" t="e">
        <f t="shared" si="9"/>
        <v>#N/A</v>
      </c>
      <c r="F61" s="103" t="e">
        <f t="shared" si="10"/>
        <v>#N/A</v>
      </c>
      <c r="G61" s="89"/>
      <c r="H61" s="7"/>
      <c r="I61" s="18">
        <v>49</v>
      </c>
      <c r="J61" s="15">
        <v>160</v>
      </c>
      <c r="K61" s="75" t="s">
        <v>169</v>
      </c>
      <c r="L61" s="75" t="s">
        <v>53</v>
      </c>
      <c r="M61" s="75" t="s">
        <v>170</v>
      </c>
      <c r="N61" s="76" t="s">
        <v>278</v>
      </c>
    </row>
    <row r="62" spans="1:14" x14ac:dyDescent="0.25">
      <c r="A62" s="18">
        <v>50</v>
      </c>
      <c r="B62" s="15"/>
      <c r="C62" s="102" t="e">
        <f t="shared" si="4"/>
        <v>#N/A</v>
      </c>
      <c r="D62" s="102" t="e">
        <f t="shared" si="8"/>
        <v>#N/A</v>
      </c>
      <c r="E62" s="102" t="e">
        <f t="shared" si="9"/>
        <v>#N/A</v>
      </c>
      <c r="F62" s="103" t="e">
        <f t="shared" si="10"/>
        <v>#N/A</v>
      </c>
      <c r="G62" s="89"/>
      <c r="H62" s="7"/>
      <c r="I62" s="18">
        <v>50</v>
      </c>
      <c r="J62" s="19"/>
      <c r="K62" s="104"/>
      <c r="L62" s="105"/>
      <c r="M62" s="104"/>
      <c r="N62" s="106"/>
    </row>
    <row r="63" spans="1:14" x14ac:dyDescent="0.25">
      <c r="A63" s="18">
        <v>51</v>
      </c>
      <c r="B63" s="15"/>
      <c r="C63" s="102" t="e">
        <f t="shared" si="4"/>
        <v>#N/A</v>
      </c>
      <c r="D63" s="102" t="e">
        <f t="shared" si="8"/>
        <v>#N/A</v>
      </c>
      <c r="E63" s="102" t="e">
        <f t="shared" si="9"/>
        <v>#N/A</v>
      </c>
      <c r="F63" s="103" t="e">
        <f t="shared" si="10"/>
        <v>#N/A</v>
      </c>
      <c r="G63" s="89"/>
      <c r="H63" s="7"/>
      <c r="I63" s="18">
        <v>51</v>
      </c>
      <c r="J63" s="19"/>
      <c r="K63" s="104"/>
      <c r="L63" s="105"/>
      <c r="M63" s="104"/>
      <c r="N63" s="106"/>
    </row>
    <row r="64" spans="1:14" x14ac:dyDescent="0.25">
      <c r="A64" s="18">
        <v>52</v>
      </c>
      <c r="B64" s="15"/>
      <c r="C64" s="102" t="e">
        <f t="shared" si="4"/>
        <v>#N/A</v>
      </c>
      <c r="D64" s="102" t="e">
        <f t="shared" si="8"/>
        <v>#N/A</v>
      </c>
      <c r="E64" s="102" t="e">
        <f t="shared" si="9"/>
        <v>#N/A</v>
      </c>
      <c r="F64" s="103" t="e">
        <f t="shared" si="10"/>
        <v>#N/A</v>
      </c>
      <c r="G64" s="89"/>
      <c r="H64" s="7"/>
      <c r="I64" s="18">
        <v>52</v>
      </c>
      <c r="J64" s="19"/>
      <c r="K64" s="107"/>
      <c r="L64" s="107"/>
      <c r="M64" s="107"/>
      <c r="N64" s="89"/>
    </row>
    <row r="65" spans="1:14" x14ac:dyDescent="0.25">
      <c r="A65" s="18">
        <v>53</v>
      </c>
      <c r="B65" s="15"/>
      <c r="C65" s="102" t="e">
        <f t="shared" si="4"/>
        <v>#N/A</v>
      </c>
      <c r="D65" s="102" t="e">
        <f t="shared" si="8"/>
        <v>#N/A</v>
      </c>
      <c r="E65" s="102" t="e">
        <f t="shared" si="9"/>
        <v>#N/A</v>
      </c>
      <c r="F65" s="103" t="e">
        <f t="shared" si="10"/>
        <v>#N/A</v>
      </c>
      <c r="G65" s="89"/>
      <c r="H65" s="7"/>
      <c r="I65" s="18">
        <v>53</v>
      </c>
      <c r="J65" s="15"/>
      <c r="K65" s="107"/>
      <c r="L65" s="107"/>
      <c r="M65" s="107"/>
      <c r="N65" s="89"/>
    </row>
    <row r="66" spans="1:14" x14ac:dyDescent="0.25">
      <c r="A66" s="18">
        <v>54</v>
      </c>
      <c r="B66" s="15"/>
      <c r="C66" s="102" t="e">
        <f t="shared" si="4"/>
        <v>#N/A</v>
      </c>
      <c r="D66" s="102" t="e">
        <f t="shared" si="8"/>
        <v>#N/A</v>
      </c>
      <c r="E66" s="102" t="e">
        <f t="shared" si="9"/>
        <v>#N/A</v>
      </c>
      <c r="F66" s="103" t="e">
        <f t="shared" si="10"/>
        <v>#N/A</v>
      </c>
      <c r="G66" s="89"/>
      <c r="H66" s="7"/>
      <c r="I66" s="18">
        <v>54</v>
      </c>
      <c r="J66" s="15"/>
      <c r="K66" s="107"/>
      <c r="L66" s="107"/>
      <c r="M66" s="107"/>
      <c r="N66" s="89"/>
    </row>
    <row r="67" spans="1:14" x14ac:dyDescent="0.25">
      <c r="A67" s="18">
        <v>55</v>
      </c>
      <c r="B67" s="15"/>
      <c r="C67" s="102" t="e">
        <f t="shared" si="4"/>
        <v>#N/A</v>
      </c>
      <c r="D67" s="102" t="e">
        <f t="shared" si="8"/>
        <v>#N/A</v>
      </c>
      <c r="E67" s="102" t="e">
        <f t="shared" si="9"/>
        <v>#N/A</v>
      </c>
      <c r="F67" s="103" t="e">
        <f t="shared" si="10"/>
        <v>#N/A</v>
      </c>
      <c r="G67" s="89"/>
      <c r="H67" s="7"/>
      <c r="I67" s="18">
        <v>55</v>
      </c>
      <c r="J67" s="15"/>
      <c r="K67" s="107"/>
      <c r="L67" s="107"/>
      <c r="M67" s="107"/>
      <c r="N67" s="89"/>
    </row>
    <row r="68" spans="1:14" x14ac:dyDescent="0.25">
      <c r="A68" s="18">
        <v>56</v>
      </c>
      <c r="B68" s="15"/>
      <c r="C68" s="102" t="e">
        <f t="shared" si="4"/>
        <v>#N/A</v>
      </c>
      <c r="D68" s="102" t="e">
        <f t="shared" si="8"/>
        <v>#N/A</v>
      </c>
      <c r="E68" s="102" t="e">
        <f t="shared" si="9"/>
        <v>#N/A</v>
      </c>
      <c r="F68" s="103" t="e">
        <f t="shared" si="10"/>
        <v>#N/A</v>
      </c>
      <c r="G68" s="89"/>
      <c r="H68" s="7"/>
      <c r="I68" s="18">
        <v>56</v>
      </c>
      <c r="J68" s="15"/>
      <c r="K68" s="107"/>
      <c r="L68" s="107"/>
      <c r="M68" s="107"/>
      <c r="N68" s="89"/>
    </row>
    <row r="69" spans="1:14" x14ac:dyDescent="0.25">
      <c r="A69" s="18">
        <v>57</v>
      </c>
      <c r="B69" s="15"/>
      <c r="C69" s="102" t="e">
        <f t="shared" si="4"/>
        <v>#N/A</v>
      </c>
      <c r="D69" s="102" t="e">
        <f t="shared" si="8"/>
        <v>#N/A</v>
      </c>
      <c r="E69" s="102" t="e">
        <f t="shared" si="9"/>
        <v>#N/A</v>
      </c>
      <c r="F69" s="103" t="e">
        <f t="shared" si="10"/>
        <v>#N/A</v>
      </c>
      <c r="G69" s="89"/>
      <c r="H69" s="7"/>
      <c r="I69" s="18">
        <v>57</v>
      </c>
      <c r="J69" s="15"/>
      <c r="K69" s="87"/>
      <c r="L69" s="87"/>
      <c r="M69" s="87"/>
      <c r="N69" s="108"/>
    </row>
    <row r="70" spans="1:14" x14ac:dyDescent="0.25">
      <c r="A70" s="18">
        <v>58</v>
      </c>
      <c r="B70" s="15"/>
      <c r="C70" s="102" t="e">
        <f t="shared" si="4"/>
        <v>#N/A</v>
      </c>
      <c r="D70" s="102" t="e">
        <f t="shared" si="8"/>
        <v>#N/A</v>
      </c>
      <c r="E70" s="102" t="e">
        <f t="shared" si="9"/>
        <v>#N/A</v>
      </c>
      <c r="F70" s="103" t="e">
        <f t="shared" si="10"/>
        <v>#N/A</v>
      </c>
      <c r="G70" s="89"/>
      <c r="H70" s="7"/>
      <c r="I70" s="18">
        <v>58</v>
      </c>
      <c r="J70" s="15"/>
      <c r="K70" s="87"/>
      <c r="L70" s="87"/>
      <c r="M70" s="87"/>
      <c r="N70" s="108"/>
    </row>
    <row r="71" spans="1:14" x14ac:dyDescent="0.25">
      <c r="A71" s="18">
        <v>59</v>
      </c>
      <c r="B71" s="15"/>
      <c r="C71" s="102" t="e">
        <f t="shared" si="4"/>
        <v>#N/A</v>
      </c>
      <c r="D71" s="102" t="e">
        <f t="shared" si="8"/>
        <v>#N/A</v>
      </c>
      <c r="E71" s="102" t="e">
        <f t="shared" si="9"/>
        <v>#N/A</v>
      </c>
      <c r="F71" s="103" t="e">
        <f t="shared" si="10"/>
        <v>#N/A</v>
      </c>
      <c r="G71" s="89"/>
      <c r="H71" s="7"/>
      <c r="I71" s="18">
        <v>59</v>
      </c>
      <c r="J71" s="15"/>
      <c r="K71" s="87"/>
      <c r="L71" s="87"/>
      <c r="M71" s="87"/>
      <c r="N71" s="108"/>
    </row>
    <row r="72" spans="1:14" x14ac:dyDescent="0.25">
      <c r="A72" s="18">
        <v>60</v>
      </c>
      <c r="B72" s="15"/>
      <c r="C72" s="102" t="e">
        <f t="shared" si="4"/>
        <v>#N/A</v>
      </c>
      <c r="D72" s="102" t="e">
        <f t="shared" si="8"/>
        <v>#N/A</v>
      </c>
      <c r="E72" s="102" t="e">
        <f t="shared" si="9"/>
        <v>#N/A</v>
      </c>
      <c r="F72" s="103" t="e">
        <f t="shared" si="10"/>
        <v>#N/A</v>
      </c>
      <c r="G72" s="89"/>
      <c r="H72" s="7"/>
      <c r="I72" s="18">
        <v>60</v>
      </c>
      <c r="J72" s="15"/>
      <c r="K72" s="87"/>
      <c r="L72" s="87"/>
      <c r="M72" s="87"/>
      <c r="N72" s="108"/>
    </row>
    <row r="73" spans="1:14" x14ac:dyDescent="0.25">
      <c r="A73" s="18">
        <v>61</v>
      </c>
      <c r="B73" s="15"/>
      <c r="C73" s="102" t="e">
        <f t="shared" si="4"/>
        <v>#N/A</v>
      </c>
      <c r="D73" s="102" t="e">
        <f t="shared" si="8"/>
        <v>#N/A</v>
      </c>
      <c r="E73" s="102" t="e">
        <f t="shared" si="9"/>
        <v>#N/A</v>
      </c>
      <c r="F73" s="103" t="e">
        <f t="shared" si="10"/>
        <v>#N/A</v>
      </c>
      <c r="G73" s="89"/>
      <c r="H73" s="7"/>
      <c r="I73" s="18">
        <v>61</v>
      </c>
      <c r="J73" s="15"/>
      <c r="K73" s="87"/>
      <c r="L73" s="87"/>
      <c r="M73" s="87"/>
      <c r="N73" s="108"/>
    </row>
    <row r="74" spans="1:14" x14ac:dyDescent="0.25">
      <c r="A74" s="18">
        <v>62</v>
      </c>
      <c r="B74" s="15"/>
      <c r="C74" s="102" t="e">
        <f t="shared" si="4"/>
        <v>#N/A</v>
      </c>
      <c r="D74" s="102" t="e">
        <f t="shared" si="8"/>
        <v>#N/A</v>
      </c>
      <c r="E74" s="102" t="e">
        <f t="shared" si="9"/>
        <v>#N/A</v>
      </c>
      <c r="F74" s="103" t="e">
        <f t="shared" si="10"/>
        <v>#N/A</v>
      </c>
      <c r="G74" s="89"/>
      <c r="H74" s="7"/>
      <c r="I74" s="18">
        <v>62</v>
      </c>
      <c r="J74" s="15"/>
      <c r="K74" s="109"/>
      <c r="L74" s="87"/>
      <c r="M74" s="87"/>
      <c r="N74" s="108"/>
    </row>
    <row r="75" spans="1:14" x14ac:dyDescent="0.25">
      <c r="A75" s="18">
        <v>63</v>
      </c>
      <c r="B75" s="15"/>
      <c r="C75" s="102" t="e">
        <f t="shared" si="4"/>
        <v>#N/A</v>
      </c>
      <c r="D75" s="102" t="e">
        <f t="shared" si="8"/>
        <v>#N/A</v>
      </c>
      <c r="E75" s="102" t="e">
        <f t="shared" si="9"/>
        <v>#N/A</v>
      </c>
      <c r="F75" s="103" t="e">
        <f t="shared" si="10"/>
        <v>#N/A</v>
      </c>
      <c r="G75" s="89"/>
      <c r="H75" s="7"/>
      <c r="I75" s="18">
        <v>63</v>
      </c>
      <c r="J75" s="15"/>
      <c r="K75" s="110"/>
      <c r="L75" s="110"/>
      <c r="M75" s="110"/>
      <c r="N75" s="111"/>
    </row>
    <row r="76" spans="1:14" x14ac:dyDescent="0.25">
      <c r="A76" s="18">
        <v>64</v>
      </c>
      <c r="B76" s="15"/>
      <c r="C76" s="102" t="e">
        <f t="shared" si="4"/>
        <v>#N/A</v>
      </c>
      <c r="D76" s="102" t="e">
        <f t="shared" si="8"/>
        <v>#N/A</v>
      </c>
      <c r="E76" s="102" t="e">
        <f t="shared" si="9"/>
        <v>#N/A</v>
      </c>
      <c r="F76" s="103" t="e">
        <f t="shared" si="10"/>
        <v>#N/A</v>
      </c>
      <c r="G76" s="89"/>
      <c r="H76" s="7"/>
      <c r="I76" s="18">
        <v>64</v>
      </c>
      <c r="J76" s="15"/>
      <c r="K76" s="87"/>
      <c r="L76" s="87"/>
      <c r="M76" s="87"/>
      <c r="N76" s="108"/>
    </row>
    <row r="77" spans="1:14" x14ac:dyDescent="0.25">
      <c r="A77" s="18">
        <v>65</v>
      </c>
      <c r="B77" s="15"/>
      <c r="C77" s="102" t="e">
        <f t="shared" si="4"/>
        <v>#N/A</v>
      </c>
      <c r="D77" s="102" t="e">
        <f t="shared" si="8"/>
        <v>#N/A</v>
      </c>
      <c r="E77" s="102" t="e">
        <f t="shared" si="9"/>
        <v>#N/A</v>
      </c>
      <c r="F77" s="103" t="e">
        <f t="shared" si="10"/>
        <v>#N/A</v>
      </c>
      <c r="G77" s="89"/>
      <c r="I77" s="18">
        <v>65</v>
      </c>
      <c r="J77" s="15"/>
      <c r="K77" s="112"/>
      <c r="L77" s="112"/>
      <c r="M77" s="112"/>
      <c r="N77" s="113"/>
    </row>
    <row r="78" spans="1:14" x14ac:dyDescent="0.25">
      <c r="A78" s="18">
        <v>66</v>
      </c>
      <c r="B78" s="15"/>
      <c r="C78" s="102" t="e">
        <f t="shared" si="4"/>
        <v>#N/A</v>
      </c>
      <c r="D78" s="102" t="e">
        <f t="shared" si="8"/>
        <v>#N/A</v>
      </c>
      <c r="E78" s="102" t="e">
        <f t="shared" si="9"/>
        <v>#N/A</v>
      </c>
      <c r="F78" s="103" t="e">
        <f t="shared" si="10"/>
        <v>#N/A</v>
      </c>
      <c r="G78" s="89"/>
      <c r="I78" s="18">
        <v>66</v>
      </c>
      <c r="J78" s="15"/>
      <c r="K78" s="92"/>
      <c r="L78" s="92"/>
      <c r="M78" s="92"/>
      <c r="N78" s="89"/>
    </row>
    <row r="79" spans="1:14" ht="15.75" thickBot="1" x14ac:dyDescent="0.3">
      <c r="A79" s="16">
        <v>67</v>
      </c>
      <c r="B79" s="94"/>
      <c r="C79" s="114" t="e">
        <f t="shared" si="4"/>
        <v>#N/A</v>
      </c>
      <c r="D79" s="114" t="e">
        <f t="shared" si="8"/>
        <v>#N/A</v>
      </c>
      <c r="E79" s="114" t="e">
        <f t="shared" si="9"/>
        <v>#N/A</v>
      </c>
      <c r="F79" s="115" t="e">
        <f t="shared" si="10"/>
        <v>#N/A</v>
      </c>
      <c r="G79" s="96"/>
      <c r="I79" s="18">
        <v>67</v>
      </c>
      <c r="J79" s="15"/>
      <c r="K79" s="116"/>
      <c r="L79" s="116"/>
      <c r="M79" s="116"/>
      <c r="N79" s="91"/>
    </row>
    <row r="80" spans="1:14" ht="15.75" thickBot="1" x14ac:dyDescent="0.3">
      <c r="I80" s="16">
        <v>68</v>
      </c>
      <c r="J80" s="17"/>
      <c r="K80" s="117"/>
      <c r="L80" s="94"/>
      <c r="M80" s="94"/>
      <c r="N80" s="118"/>
    </row>
    <row r="81" spans="6:13" x14ac:dyDescent="0.25">
      <c r="J81" s="82"/>
      <c r="K81" s="10"/>
      <c r="L81" s="10"/>
      <c r="M81" s="10"/>
    </row>
    <row r="82" spans="6:13" x14ac:dyDescent="0.25">
      <c r="J82" s="82"/>
      <c r="K82" s="10"/>
      <c r="L82" s="10"/>
      <c r="M82" s="10"/>
    </row>
    <row r="83" spans="6:13" x14ac:dyDescent="0.25">
      <c r="J83" s="82"/>
      <c r="K83" s="10"/>
      <c r="L83" s="10"/>
      <c r="M83" s="10"/>
    </row>
    <row r="84" spans="6:13" x14ac:dyDescent="0.25">
      <c r="F84" s="119" t="s">
        <v>6</v>
      </c>
      <c r="J84" s="82"/>
      <c r="K84" s="10"/>
      <c r="L84" s="10"/>
      <c r="M84" s="10"/>
    </row>
  </sheetData>
  <mergeCells count="8">
    <mergeCell ref="A1:G1"/>
    <mergeCell ref="H1:N1"/>
    <mergeCell ref="A2:B2"/>
    <mergeCell ref="A50:B50"/>
    <mergeCell ref="A5:B5"/>
    <mergeCell ref="A46:G46"/>
    <mergeCell ref="H46:N46"/>
    <mergeCell ref="A47:B47"/>
  </mergeCells>
  <printOptions horizontalCentered="1"/>
  <pageMargins left="0.23622047244094491" right="0.23622047244094491" top="1.5354330708661419" bottom="0.74803149606299213" header="0.31496062992125984" footer="0.31496062992125984"/>
  <pageSetup paperSize="9" orientation="portrait" r:id="rId1"/>
  <headerFooter>
    <oddHeader>&amp;C
&amp;"-,Krepko"&amp;20POKAL DRAGATUŠA 2017&amp;18
&amp;"-,Običajno"&amp;14Pokal Slovenije, 23.04.2017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view="pageLayout" zoomScaleNormal="100" workbookViewId="0">
      <selection activeCell="C4" sqref="C4"/>
    </sheetView>
  </sheetViews>
  <sheetFormatPr defaultRowHeight="15" x14ac:dyDescent="0.25"/>
  <cols>
    <col min="1" max="1" width="9.140625" style="8"/>
    <col min="2" max="2" width="8.140625" style="8" customWidth="1"/>
    <col min="3" max="3" width="20" style="8" customWidth="1"/>
    <col min="4" max="4" width="9.140625" style="8"/>
    <col min="5" max="5" width="30" style="8" customWidth="1"/>
    <col min="6" max="6" width="21.42578125" style="8" customWidth="1"/>
    <col min="7" max="14" width="9.140625" style="8"/>
  </cols>
  <sheetData>
    <row r="1" spans="1:6" ht="18.75" x14ac:dyDescent="0.25">
      <c r="A1" s="77" t="s">
        <v>269</v>
      </c>
    </row>
    <row r="2" spans="1:6" ht="15.75" thickBot="1" x14ac:dyDescent="0.3"/>
    <row r="3" spans="1:6" ht="15.75" thickBot="1" x14ac:dyDescent="0.3">
      <c r="A3" s="27" t="s">
        <v>0</v>
      </c>
      <c r="B3" s="28" t="s">
        <v>1</v>
      </c>
      <c r="C3" s="28" t="s">
        <v>8</v>
      </c>
      <c r="D3" s="28" t="s">
        <v>7</v>
      </c>
      <c r="E3" s="28" t="s">
        <v>267</v>
      </c>
      <c r="F3" s="83" t="s">
        <v>268</v>
      </c>
    </row>
    <row r="4" spans="1:6" x14ac:dyDescent="0.25">
      <c r="A4" s="29">
        <v>1</v>
      </c>
      <c r="B4" s="30">
        <v>0</v>
      </c>
      <c r="C4" s="166" t="e">
        <v>#N/A</v>
      </c>
      <c r="D4" s="166" t="e">
        <v>#N/A</v>
      </c>
      <c r="E4" s="166" t="e">
        <v>#N/A</v>
      </c>
      <c r="F4" s="101"/>
    </row>
    <row r="5" spans="1:6" x14ac:dyDescent="0.25">
      <c r="A5" s="14">
        <v>2</v>
      </c>
      <c r="B5" s="15">
        <v>0</v>
      </c>
      <c r="C5" s="107" t="e">
        <v>#N/A</v>
      </c>
      <c r="D5" s="107" t="e">
        <v>#N/A</v>
      </c>
      <c r="E5" s="107" t="e">
        <v>#N/A</v>
      </c>
      <c r="F5" s="167"/>
    </row>
    <row r="6" spans="1:6" x14ac:dyDescent="0.25">
      <c r="A6" s="14">
        <v>3</v>
      </c>
      <c r="B6" s="15">
        <v>0</v>
      </c>
      <c r="C6" s="107" t="e">
        <v>#N/A</v>
      </c>
      <c r="D6" s="107" t="e">
        <v>#N/A</v>
      </c>
      <c r="E6" s="107" t="e">
        <v>#N/A</v>
      </c>
      <c r="F6" s="167"/>
    </row>
    <row r="7" spans="1:6" x14ac:dyDescent="0.25">
      <c r="A7" s="14">
        <v>4</v>
      </c>
      <c r="B7" s="15">
        <v>0</v>
      </c>
      <c r="C7" s="107" t="e">
        <v>#N/A</v>
      </c>
      <c r="D7" s="107" t="e">
        <v>#N/A</v>
      </c>
      <c r="E7" s="107" t="e">
        <v>#N/A</v>
      </c>
      <c r="F7" s="167"/>
    </row>
    <row r="8" spans="1:6" x14ac:dyDescent="0.25">
      <c r="A8" s="14">
        <v>5</v>
      </c>
      <c r="B8" s="15">
        <v>0</v>
      </c>
      <c r="C8" s="107" t="e">
        <v>#N/A</v>
      </c>
      <c r="D8" s="107" t="e">
        <v>#N/A</v>
      </c>
      <c r="E8" s="107" t="e">
        <v>#N/A</v>
      </c>
      <c r="F8" s="167"/>
    </row>
    <row r="9" spans="1:6" x14ac:dyDescent="0.25">
      <c r="A9" s="14">
        <v>6</v>
      </c>
      <c r="B9" s="15">
        <v>0</v>
      </c>
      <c r="C9" s="107" t="e">
        <v>#N/A</v>
      </c>
      <c r="D9" s="107" t="e">
        <v>#N/A</v>
      </c>
      <c r="E9" s="107" t="e">
        <v>#N/A</v>
      </c>
      <c r="F9" s="167"/>
    </row>
    <row r="10" spans="1:6" x14ac:dyDescent="0.25">
      <c r="A10" s="14">
        <v>7</v>
      </c>
      <c r="B10" s="15">
        <v>0</v>
      </c>
      <c r="C10" s="107" t="e">
        <v>#N/A</v>
      </c>
      <c r="D10" s="107" t="e">
        <v>#N/A</v>
      </c>
      <c r="E10" s="107" t="e">
        <v>#N/A</v>
      </c>
      <c r="F10" s="167"/>
    </row>
    <row r="11" spans="1:6" x14ac:dyDescent="0.25">
      <c r="A11" s="14">
        <v>8</v>
      </c>
      <c r="B11" s="15">
        <v>0</v>
      </c>
      <c r="C11" s="107" t="e">
        <v>#N/A</v>
      </c>
      <c r="D11" s="107" t="e">
        <v>#N/A</v>
      </c>
      <c r="E11" s="107" t="e">
        <v>#N/A</v>
      </c>
      <c r="F11" s="167"/>
    </row>
    <row r="12" spans="1:6" x14ac:dyDescent="0.25">
      <c r="A12" s="14">
        <v>9</v>
      </c>
      <c r="B12" s="15">
        <v>0</v>
      </c>
      <c r="C12" s="107" t="e">
        <v>#N/A</v>
      </c>
      <c r="D12" s="107" t="e">
        <v>#N/A</v>
      </c>
      <c r="E12" s="107" t="e">
        <v>#N/A</v>
      </c>
      <c r="F12" s="167"/>
    </row>
    <row r="13" spans="1:6" ht="15.75" thickBot="1" x14ac:dyDescent="0.3">
      <c r="A13" s="16">
        <v>10</v>
      </c>
      <c r="B13" s="17">
        <v>0</v>
      </c>
      <c r="C13" s="168" t="e">
        <v>#N/A</v>
      </c>
      <c r="D13" s="168" t="e">
        <v>#N/A</v>
      </c>
      <c r="E13" s="168" t="e">
        <v>#N/A</v>
      </c>
      <c r="F13" s="169"/>
    </row>
  </sheetData>
  <printOptions horizontalCentered="1"/>
  <pageMargins left="0.23622047244094491" right="0.23622047244094491" top="1.5354330708661419" bottom="0.74803149606299213" header="0.31496062992125984" footer="0.31496062992125984"/>
  <pageSetup paperSize="9" orientation="portrait" r:id="rId1"/>
  <headerFooter>
    <oddHeader>&amp;C
&amp;"-,Krepko"&amp;20POKAL DRAGATUŠA 2017&amp;18
&amp;"-,Običajno"&amp;14Pokal Slovenije, 23.04.2017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16</vt:i4>
      </vt:variant>
    </vt:vector>
  </HeadingPairs>
  <TitlesOfParts>
    <vt:vector size="16" baseType="lpstr">
      <vt:lpstr>DEČKI E</vt:lpstr>
      <vt:lpstr>DEČKI D</vt:lpstr>
      <vt:lpstr>DEČKI C</vt:lpstr>
      <vt:lpstr>DEČKI B</vt:lpstr>
      <vt:lpstr>DEČKI A</vt:lpstr>
      <vt:lpstr>MM</vt:lpstr>
      <vt:lpstr>MM Podpis</vt:lpstr>
      <vt:lpstr>SM</vt:lpstr>
      <vt:lpstr>SM Podpis</vt:lpstr>
      <vt:lpstr>Elite</vt:lpstr>
      <vt:lpstr>Elite podpis</vt:lpstr>
      <vt:lpstr>Predšolski</vt:lpstr>
      <vt:lpstr>1-5 razred</vt:lpstr>
      <vt:lpstr>6-9 razred</vt:lpstr>
      <vt:lpstr>List8</vt:lpstr>
      <vt:lpstr>List1</vt:lpstr>
    </vt:vector>
  </TitlesOfParts>
  <Company>Krka,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Badovinac</dc:creator>
  <cp:lastModifiedBy>Badovinac, Goran</cp:lastModifiedBy>
  <cp:lastPrinted>2021-09-05T13:24:19Z</cp:lastPrinted>
  <dcterms:created xsi:type="dcterms:W3CDTF">2015-04-29T08:12:21Z</dcterms:created>
  <dcterms:modified xsi:type="dcterms:W3CDTF">2021-09-05T13:25:36Z</dcterms:modified>
</cp:coreProperties>
</file>